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Sheet1!$A$8:$AE$15</definedName>
    <definedName name="_xlnm.Print_Titles" localSheetId="0">Sheet1!$2:$7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<sst xmlns="http://schemas.openxmlformats.org/spreadsheetml/2006/main" count="56" uniqueCount="38">
  <si>
    <t>附件</t>
  </si>
  <si>
    <t>2025年中央财政衔接推进乡村振兴补助资金分配表</t>
  </si>
  <si>
    <t>单位：万元</t>
  </si>
  <si>
    <t>贫困县分类</t>
  </si>
  <si>
    <t>资金合计</t>
  </si>
  <si>
    <t>提前下达</t>
  </si>
  <si>
    <t>本次下达</t>
  </si>
  <si>
    <t>巩固拓展脱贫攻坚成果和乡村振兴任务</t>
  </si>
  <si>
    <t>少数民族发展任务</t>
  </si>
  <si>
    <t>以工代赈任务</t>
  </si>
  <si>
    <t>欠发达国有农场     
巩固提升任务</t>
  </si>
  <si>
    <t>欠发达国有林场         
巩固提升任务</t>
  </si>
  <si>
    <t>小计</t>
  </si>
  <si>
    <t>提前  下达</t>
  </si>
  <si>
    <t>其中：</t>
  </si>
  <si>
    <t>提前   下达</t>
  </si>
  <si>
    <t>本次  下达</t>
  </si>
  <si>
    <t>新型经营主体贷款贴息</t>
  </si>
  <si>
    <t>规划内的易地扶贫搬迁贴息补助</t>
  </si>
  <si>
    <t>易地扶贫搬迁集中安置区后续扶持</t>
  </si>
  <si>
    <t>发展新型农村集体经济</t>
  </si>
  <si>
    <t>后评估奖励</t>
  </si>
  <si>
    <t>因素法</t>
  </si>
  <si>
    <t>与支出进度挂钩</t>
  </si>
  <si>
    <t>绩效评价奖励</t>
  </si>
  <si>
    <t>本次下达（调结构）</t>
  </si>
  <si>
    <t>金额</t>
  </si>
  <si>
    <t>扶持村个数</t>
  </si>
  <si>
    <t>咸宁市</t>
  </si>
  <si>
    <t>市直</t>
  </si>
  <si>
    <t>咸安区</t>
  </si>
  <si>
    <t>非贫</t>
  </si>
  <si>
    <t>嘉鱼县</t>
  </si>
  <si>
    <t>赤壁市</t>
  </si>
  <si>
    <t>通城县</t>
  </si>
  <si>
    <t>省贫</t>
  </si>
  <si>
    <t>崇阳县</t>
  </si>
  <si>
    <t>通山县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</si>
</sst>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6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24"/>
      <color indexed="8"/>
      <name val="黑体"/>
      <charset val="134"/>
    </font>
    <font>
      <sz val="24"/>
      <color indexed="8"/>
      <name val="方正小标宋简体"/>
      <charset val="134"/>
    </font>
    <font>
      <b/>
      <sz val="16"/>
      <color indexed="8"/>
      <name val="黑体"/>
      <charset val="134"/>
    </font>
    <font>
      <b/>
      <sz val="12"/>
      <color indexed="8"/>
      <name val="黑体"/>
      <charset val="134"/>
    </font>
    <font>
      <b/>
      <sz val="16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6"/>
      <color theme="1"/>
      <name val="仿宋_GB2312"/>
      <charset val="134"/>
    </font>
    <font>
      <sz val="16"/>
      <color indexed="8"/>
      <name val="仿宋_GB2312"/>
      <charset val="134"/>
    </font>
    <font>
      <sz val="12"/>
      <color indexed="8"/>
      <name val="仿宋_GB2312"/>
      <charset val="134"/>
    </font>
    <font>
      <sz val="16"/>
      <color theme="1"/>
      <name val="仿宋_GB2312"/>
      <charset val="134"/>
    </font>
    <font>
      <b/>
      <sz val="12"/>
      <name val="黑体"/>
      <charset val="134"/>
    </font>
    <font>
      <sz val="24"/>
      <name val="方正小标宋简体"/>
      <charset val="134"/>
    </font>
    <font>
      <b/>
      <sz val="14"/>
      <name val="黑体"/>
      <charset val="134"/>
    </font>
    <font>
      <b/>
      <sz val="14"/>
      <color indexed="8"/>
      <name val="黑体"/>
      <charset val="134"/>
    </font>
    <font>
      <sz val="16"/>
      <color rgb="FF000000"/>
      <name val="宋体"/>
      <charset val="134"/>
    </font>
    <font>
      <sz val="16"/>
      <color indexed="8"/>
      <name val="仿宋_GB2312"/>
      <charset val="0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1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 applyProtection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5"/>
  <sheetViews>
    <sheetView tabSelected="1" zoomScale="70" zoomScaleNormal="70" topLeftCell="B1" workbookViewId="0">
      <pane ySplit="7" topLeftCell="A8" activePane="bottomLeft" state="frozen"/>
      <selection/>
      <selection pane="bottomLeft" activeCell="L28" sqref="L28"/>
    </sheetView>
  </sheetViews>
  <sheetFormatPr defaultColWidth="13.0333333333333" defaultRowHeight="13.5" customHeight="1"/>
  <cols>
    <col min="1" max="1" width="18.2083333333333" style="5" customWidth="1"/>
    <col min="2" max="2" width="8.54166666666667" style="1" customWidth="1"/>
    <col min="3" max="5" width="13.0333333333333" style="1" customWidth="1"/>
    <col min="6" max="6" width="11.325" style="6" customWidth="1"/>
    <col min="7" max="8" width="10.3583333333333" style="6" customWidth="1"/>
    <col min="9" max="9" width="9.99166666666667" style="6" customWidth="1"/>
    <col min="10" max="10" width="10.3583333333333" style="6" hidden="1" customWidth="1"/>
    <col min="11" max="11" width="9.09166666666667" style="6" customWidth="1"/>
    <col min="12" max="12" width="10.3583333333333" style="6" customWidth="1"/>
    <col min="13" max="13" width="12.1416666666667" style="6" customWidth="1"/>
    <col min="14" max="14" width="13.625" style="6" customWidth="1"/>
    <col min="15" max="15" width="12.5" style="1" customWidth="1"/>
    <col min="16" max="16" width="12.3166666666667" style="1" customWidth="1"/>
    <col min="17" max="17" width="10.175" style="1" customWidth="1"/>
    <col min="18" max="18" width="9.61666666666667" style="1" customWidth="1"/>
    <col min="19" max="19" width="13.5083333333333" style="7" customWidth="1"/>
    <col min="20" max="20" width="11.425" style="7" customWidth="1"/>
    <col min="21" max="21" width="8.76666666666667" style="7" customWidth="1"/>
    <col min="22" max="22" width="7.93333333333333" style="1" customWidth="1"/>
    <col min="23" max="23" width="12.3166666666667" style="1" customWidth="1"/>
    <col min="24" max="24" width="8.725" style="1" customWidth="1"/>
    <col min="25" max="25" width="8.25833333333333" style="1" customWidth="1"/>
    <col min="26" max="26" width="10.3583333333333" style="1" customWidth="1"/>
    <col min="27" max="27" width="8.45833333333333" style="1" customWidth="1"/>
    <col min="28" max="28" width="7.13333333333333" style="8" customWidth="1"/>
    <col min="29" max="29" width="10.3583333333333" style="8" customWidth="1"/>
    <col min="30" max="30" width="8.54166666666667" style="8" customWidth="1"/>
    <col min="31" max="31" width="7.14166666666667" style="9" customWidth="1"/>
    <col min="32" max="16383" width="13.0333333333333" style="1" customWidth="1"/>
    <col min="16384" max="16384" width="13.0333333333333" style="1"/>
  </cols>
  <sheetData>
    <row r="1" ht="37" customHeight="1" spans="1:1">
      <c r="A1" s="10" t="s">
        <v>0</v>
      </c>
    </row>
    <row r="2" ht="37" customHeight="1" spans="1:3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36"/>
      <c r="T2" s="36"/>
      <c r="U2" s="36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="1" customFormat="1" ht="21" customHeight="1" spans="1:31">
      <c r="A3" s="5"/>
      <c r="F3" s="6"/>
      <c r="G3" s="6"/>
      <c r="H3" s="6"/>
      <c r="I3" s="6"/>
      <c r="J3" s="6"/>
      <c r="K3" s="6"/>
      <c r="L3" s="6"/>
      <c r="M3" s="6"/>
      <c r="N3" s="6"/>
      <c r="S3" s="7"/>
      <c r="T3" s="7"/>
      <c r="U3" s="7"/>
      <c r="AB3" s="41" t="s">
        <v>2</v>
      </c>
      <c r="AC3" s="42"/>
      <c r="AD3" s="42"/>
      <c r="AE3" s="43"/>
    </row>
    <row r="4" s="2" customFormat="1" ht="35" customHeight="1" spans="1:31">
      <c r="A4" s="12"/>
      <c r="B4" s="13" t="s">
        <v>3</v>
      </c>
      <c r="C4" s="13" t="s">
        <v>4</v>
      </c>
      <c r="D4" s="14" t="s">
        <v>5</v>
      </c>
      <c r="E4" s="13" t="s">
        <v>6</v>
      </c>
      <c r="F4" s="12" t="s">
        <v>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37" t="s">
        <v>8</v>
      </c>
      <c r="U4" s="37"/>
      <c r="V4" s="38"/>
      <c r="W4" s="39" t="s">
        <v>9</v>
      </c>
      <c r="X4" s="40"/>
      <c r="Y4" s="44"/>
      <c r="Z4" s="38" t="s">
        <v>10</v>
      </c>
      <c r="AA4" s="38"/>
      <c r="AB4" s="38"/>
      <c r="AC4" s="38" t="s">
        <v>11</v>
      </c>
      <c r="AD4" s="38"/>
      <c r="AE4" s="38"/>
    </row>
    <row r="5" s="2" customFormat="1" ht="21" customHeight="1" spans="1:31">
      <c r="A5" s="12"/>
      <c r="B5" s="13"/>
      <c r="C5" s="13"/>
      <c r="D5" s="14"/>
      <c r="E5" s="13"/>
      <c r="F5" s="13" t="s">
        <v>12</v>
      </c>
      <c r="G5" s="15" t="s">
        <v>13</v>
      </c>
      <c r="H5" s="13" t="s">
        <v>6</v>
      </c>
      <c r="I5" s="13"/>
      <c r="J5" s="13"/>
      <c r="K5" s="13"/>
      <c r="L5" s="28" t="s">
        <v>14</v>
      </c>
      <c r="M5" s="28"/>
      <c r="N5" s="28"/>
      <c r="O5" s="28"/>
      <c r="P5" s="28"/>
      <c r="Q5" s="28"/>
      <c r="R5" s="28"/>
      <c r="S5" s="28"/>
      <c r="T5" s="30" t="s">
        <v>12</v>
      </c>
      <c r="U5" s="30" t="s">
        <v>15</v>
      </c>
      <c r="V5" s="30" t="s">
        <v>16</v>
      </c>
      <c r="W5" s="30" t="s">
        <v>12</v>
      </c>
      <c r="X5" s="30" t="s">
        <v>15</v>
      </c>
      <c r="Y5" s="30" t="s">
        <v>16</v>
      </c>
      <c r="Z5" s="30" t="s">
        <v>12</v>
      </c>
      <c r="AA5" s="30" t="s">
        <v>15</v>
      </c>
      <c r="AB5" s="30" t="s">
        <v>16</v>
      </c>
      <c r="AC5" s="30" t="s">
        <v>12</v>
      </c>
      <c r="AD5" s="30" t="s">
        <v>15</v>
      </c>
      <c r="AE5" s="30" t="s">
        <v>16</v>
      </c>
    </row>
    <row r="6" s="2" customFormat="1" ht="30" customHeight="1" spans="1:31">
      <c r="A6" s="12"/>
      <c r="B6" s="13"/>
      <c r="C6" s="13"/>
      <c r="D6" s="14"/>
      <c r="E6" s="13"/>
      <c r="F6" s="13"/>
      <c r="G6" s="16"/>
      <c r="H6" s="13"/>
      <c r="I6" s="13"/>
      <c r="J6" s="13"/>
      <c r="K6" s="13"/>
      <c r="L6" s="29" t="s">
        <v>17</v>
      </c>
      <c r="M6" s="13"/>
      <c r="N6" s="13"/>
      <c r="O6" s="13" t="s">
        <v>18</v>
      </c>
      <c r="P6" s="13" t="s">
        <v>19</v>
      </c>
      <c r="Q6" s="13" t="s">
        <v>20</v>
      </c>
      <c r="R6" s="13"/>
      <c r="S6" s="30" t="s">
        <v>21</v>
      </c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="2" customFormat="1" ht="48" customHeight="1" spans="1:31">
      <c r="A7" s="12"/>
      <c r="B7" s="13"/>
      <c r="C7" s="13"/>
      <c r="D7" s="14"/>
      <c r="E7" s="13"/>
      <c r="F7" s="13"/>
      <c r="G7" s="17"/>
      <c r="H7" s="13" t="s">
        <v>12</v>
      </c>
      <c r="I7" s="13" t="s">
        <v>22</v>
      </c>
      <c r="J7" s="13" t="s">
        <v>23</v>
      </c>
      <c r="K7" s="30" t="s">
        <v>24</v>
      </c>
      <c r="L7" s="31" t="s">
        <v>12</v>
      </c>
      <c r="M7" s="13" t="s">
        <v>5</v>
      </c>
      <c r="N7" s="13" t="s">
        <v>25</v>
      </c>
      <c r="O7" s="13"/>
      <c r="P7" s="13"/>
      <c r="Q7" s="13" t="s">
        <v>26</v>
      </c>
      <c r="R7" s="13" t="s">
        <v>27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="3" customFormat="1" ht="24" customHeight="1" spans="1:31">
      <c r="A8" s="18" t="s">
        <v>28</v>
      </c>
      <c r="B8" s="19"/>
      <c r="C8" s="20">
        <f t="shared" ref="C8:C15" si="0">D8+E8</f>
        <v>29375</v>
      </c>
      <c r="D8" s="21">
        <f t="shared" ref="D8:D15" si="1">G8+U8+X8+AA8+AD8</f>
        <v>25401</v>
      </c>
      <c r="E8" s="21">
        <f t="shared" ref="E8:E15" si="2">H8+V8+Y8+AB8+AE8</f>
        <v>3974</v>
      </c>
      <c r="F8" s="21">
        <f t="shared" ref="F8:F15" si="3">G8+H8</f>
        <v>28348</v>
      </c>
      <c r="G8" s="22">
        <v>24606</v>
      </c>
      <c r="H8" s="21">
        <f t="shared" ref="H8:H15" si="4">I8+J8+K8</f>
        <v>3742</v>
      </c>
      <c r="I8" s="32">
        <f t="shared" ref="I8:N8" si="5">I9+I10+I11+I12+I13+I14+I15</f>
        <v>2962</v>
      </c>
      <c r="J8" s="32">
        <v>0</v>
      </c>
      <c r="K8" s="32">
        <f t="shared" si="5"/>
        <v>780</v>
      </c>
      <c r="L8" s="32">
        <f t="shared" si="5"/>
        <v>1689</v>
      </c>
      <c r="M8" s="32">
        <f t="shared" si="5"/>
        <v>615</v>
      </c>
      <c r="N8" s="32">
        <f t="shared" si="5"/>
        <v>1074</v>
      </c>
      <c r="O8" s="22">
        <f>O10+O11+O12+O13+O14+O15</f>
        <v>4306</v>
      </c>
      <c r="P8" s="22">
        <v>1199</v>
      </c>
      <c r="Q8" s="22">
        <v>2000</v>
      </c>
      <c r="R8" s="22">
        <v>40</v>
      </c>
      <c r="S8" s="22">
        <v>2240</v>
      </c>
      <c r="T8" s="20">
        <f t="shared" ref="T8:T15" si="6">U8+V8</f>
        <v>150</v>
      </c>
      <c r="U8" s="32">
        <f t="shared" ref="U8:Y8" si="7">U9+U10+U11+U12+U13+U14+U15</f>
        <v>0</v>
      </c>
      <c r="V8" s="32">
        <f t="shared" si="7"/>
        <v>150</v>
      </c>
      <c r="W8" s="20">
        <f t="shared" ref="W8:W15" si="8">X8+Y8</f>
        <v>600</v>
      </c>
      <c r="X8" s="32">
        <f t="shared" si="7"/>
        <v>600</v>
      </c>
      <c r="Y8" s="32">
        <f t="shared" si="7"/>
        <v>0</v>
      </c>
      <c r="Z8" s="20">
        <f t="shared" ref="Z8:Z15" si="9">AA8+AB8</f>
        <v>0</v>
      </c>
      <c r="AA8" s="32">
        <f t="shared" ref="AA8:AE8" si="10">AA9+AA10+AA11+AA12+AA13+AA14+AA15</f>
        <v>0</v>
      </c>
      <c r="AB8" s="32">
        <f t="shared" si="10"/>
        <v>0</v>
      </c>
      <c r="AC8" s="20">
        <f t="shared" ref="AC8:AC15" si="11">AD8+AE8</f>
        <v>277</v>
      </c>
      <c r="AD8" s="32">
        <f t="shared" si="10"/>
        <v>195</v>
      </c>
      <c r="AE8" s="32">
        <f t="shared" si="10"/>
        <v>82</v>
      </c>
    </row>
    <row r="9" s="4" customFormat="1" ht="24" customHeight="1" spans="1:31">
      <c r="A9" s="23" t="s">
        <v>29</v>
      </c>
      <c r="B9" s="24"/>
      <c r="C9" s="25">
        <f t="shared" si="0"/>
        <v>0</v>
      </c>
      <c r="D9" s="26">
        <f t="shared" si="1"/>
        <v>0</v>
      </c>
      <c r="E9" s="26">
        <f t="shared" si="2"/>
        <v>0</v>
      </c>
      <c r="F9" s="26">
        <f t="shared" si="3"/>
        <v>0</v>
      </c>
      <c r="G9" s="27">
        <v>0</v>
      </c>
      <c r="H9" s="26">
        <f t="shared" si="4"/>
        <v>0</v>
      </c>
      <c r="I9" s="33">
        <v>0</v>
      </c>
      <c r="J9" s="34">
        <v>0</v>
      </c>
      <c r="K9" s="33">
        <v>0</v>
      </c>
      <c r="L9" s="26">
        <v>0</v>
      </c>
      <c r="M9" s="27">
        <v>0</v>
      </c>
      <c r="N9" s="26">
        <v>0</v>
      </c>
      <c r="O9" s="26"/>
      <c r="P9" s="26"/>
      <c r="Q9" s="27">
        <v>0</v>
      </c>
      <c r="R9" s="26"/>
      <c r="S9" s="27"/>
      <c r="T9" s="25">
        <f t="shared" si="6"/>
        <v>0</v>
      </c>
      <c r="U9" s="27"/>
      <c r="V9" s="33"/>
      <c r="W9" s="25">
        <f t="shared" si="8"/>
        <v>0</v>
      </c>
      <c r="X9" s="35"/>
      <c r="Y9" s="35"/>
      <c r="Z9" s="25">
        <f t="shared" si="9"/>
        <v>0</v>
      </c>
      <c r="AA9" s="35"/>
      <c r="AB9" s="45"/>
      <c r="AC9" s="25">
        <f t="shared" si="11"/>
        <v>0</v>
      </c>
      <c r="AD9" s="46"/>
      <c r="AE9" s="47"/>
    </row>
    <row r="10" s="4" customFormat="1" ht="24" customHeight="1" spans="1:31">
      <c r="A10" s="23" t="s">
        <v>30</v>
      </c>
      <c r="B10" s="24" t="s">
        <v>31</v>
      </c>
      <c r="C10" s="25">
        <f t="shared" si="0"/>
        <v>1986</v>
      </c>
      <c r="D10" s="26">
        <f t="shared" si="1"/>
        <v>1601</v>
      </c>
      <c r="E10" s="26">
        <f t="shared" si="2"/>
        <v>385</v>
      </c>
      <c r="F10" s="26">
        <f t="shared" si="3"/>
        <v>1986</v>
      </c>
      <c r="G10" s="27">
        <v>1601</v>
      </c>
      <c r="H10" s="26">
        <f t="shared" si="4"/>
        <v>385</v>
      </c>
      <c r="I10" s="33">
        <v>335</v>
      </c>
      <c r="J10" s="32">
        <v>0</v>
      </c>
      <c r="K10" s="33">
        <v>50</v>
      </c>
      <c r="L10" s="26">
        <v>138</v>
      </c>
      <c r="M10" s="27">
        <v>217</v>
      </c>
      <c r="N10" s="26">
        <v>-79</v>
      </c>
      <c r="O10" s="26">
        <v>36</v>
      </c>
      <c r="P10" s="26">
        <v>7</v>
      </c>
      <c r="Q10" s="27">
        <v>150</v>
      </c>
      <c r="R10" s="26">
        <v>3</v>
      </c>
      <c r="S10" s="26">
        <v>180</v>
      </c>
      <c r="T10" s="25">
        <f t="shared" si="6"/>
        <v>0</v>
      </c>
      <c r="U10" s="27"/>
      <c r="V10" s="33"/>
      <c r="W10" s="25">
        <f t="shared" si="8"/>
        <v>0</v>
      </c>
      <c r="X10" s="35"/>
      <c r="Y10" s="35"/>
      <c r="Z10" s="25">
        <f t="shared" si="9"/>
        <v>0</v>
      </c>
      <c r="AA10" s="35"/>
      <c r="AB10" s="45"/>
      <c r="AC10" s="25">
        <f t="shared" si="11"/>
        <v>0</v>
      </c>
      <c r="AD10" s="46"/>
      <c r="AE10" s="47"/>
    </row>
    <row r="11" s="4" customFormat="1" ht="24" customHeight="1" spans="1:31">
      <c r="A11" s="23" t="s">
        <v>32</v>
      </c>
      <c r="B11" s="24" t="s">
        <v>31</v>
      </c>
      <c r="C11" s="25">
        <f t="shared" si="0"/>
        <v>2072</v>
      </c>
      <c r="D11" s="26">
        <f t="shared" si="1"/>
        <v>1627</v>
      </c>
      <c r="E11" s="26">
        <f t="shared" si="2"/>
        <v>445</v>
      </c>
      <c r="F11" s="26">
        <f t="shared" si="3"/>
        <v>2072</v>
      </c>
      <c r="G11" s="27">
        <v>1627</v>
      </c>
      <c r="H11" s="26">
        <f t="shared" si="4"/>
        <v>445</v>
      </c>
      <c r="I11" s="33">
        <v>275</v>
      </c>
      <c r="J11" s="34">
        <v>0</v>
      </c>
      <c r="K11" s="35">
        <v>170</v>
      </c>
      <c r="L11" s="26">
        <v>133</v>
      </c>
      <c r="M11" s="27">
        <v>145</v>
      </c>
      <c r="N11" s="26">
        <v>-12</v>
      </c>
      <c r="O11" s="26">
        <v>101</v>
      </c>
      <c r="P11" s="26">
        <v>20</v>
      </c>
      <c r="Q11" s="27">
        <v>150</v>
      </c>
      <c r="R11" s="26">
        <v>3</v>
      </c>
      <c r="S11" s="26">
        <v>180</v>
      </c>
      <c r="T11" s="25">
        <f t="shared" si="6"/>
        <v>0</v>
      </c>
      <c r="U11" s="27"/>
      <c r="V11" s="33"/>
      <c r="W11" s="25">
        <f t="shared" si="8"/>
        <v>0</v>
      </c>
      <c r="X11" s="35"/>
      <c r="Y11" s="35"/>
      <c r="Z11" s="25">
        <f t="shared" si="9"/>
        <v>0</v>
      </c>
      <c r="AA11" s="35"/>
      <c r="AB11" s="45"/>
      <c r="AC11" s="25">
        <f t="shared" si="11"/>
        <v>0</v>
      </c>
      <c r="AD11" s="46"/>
      <c r="AE11" s="47"/>
    </row>
    <row r="12" s="4" customFormat="1" ht="24" customHeight="1" spans="1:31">
      <c r="A12" s="23" t="s">
        <v>33</v>
      </c>
      <c r="B12" s="24" t="s">
        <v>31</v>
      </c>
      <c r="C12" s="25">
        <f t="shared" si="0"/>
        <v>1866</v>
      </c>
      <c r="D12" s="26">
        <f t="shared" si="1"/>
        <v>1380</v>
      </c>
      <c r="E12" s="26">
        <f t="shared" si="2"/>
        <v>486</v>
      </c>
      <c r="F12" s="26">
        <f t="shared" si="3"/>
        <v>1641</v>
      </c>
      <c r="G12" s="27">
        <v>1305</v>
      </c>
      <c r="H12" s="26">
        <f t="shared" si="4"/>
        <v>336</v>
      </c>
      <c r="I12" s="33">
        <v>286</v>
      </c>
      <c r="J12" s="32">
        <v>0</v>
      </c>
      <c r="K12" s="35">
        <v>50</v>
      </c>
      <c r="L12" s="26">
        <v>103</v>
      </c>
      <c r="M12" s="27">
        <v>91</v>
      </c>
      <c r="N12" s="26">
        <v>12</v>
      </c>
      <c r="O12" s="26">
        <v>47</v>
      </c>
      <c r="P12" s="26">
        <v>9</v>
      </c>
      <c r="Q12" s="27">
        <v>200</v>
      </c>
      <c r="R12" s="26">
        <v>4</v>
      </c>
      <c r="S12" s="26">
        <v>180</v>
      </c>
      <c r="T12" s="25">
        <f t="shared" si="6"/>
        <v>150</v>
      </c>
      <c r="U12" s="27"/>
      <c r="V12" s="33">
        <v>150</v>
      </c>
      <c r="W12" s="25">
        <f t="shared" si="8"/>
        <v>0</v>
      </c>
      <c r="X12" s="35"/>
      <c r="Y12" s="35"/>
      <c r="Z12" s="25">
        <f t="shared" si="9"/>
        <v>0</v>
      </c>
      <c r="AA12" s="35"/>
      <c r="AB12" s="48"/>
      <c r="AC12" s="25">
        <f t="shared" si="11"/>
        <v>75</v>
      </c>
      <c r="AD12" s="49">
        <v>75</v>
      </c>
      <c r="AE12" s="50"/>
    </row>
    <row r="13" s="4" customFormat="1" ht="24" customHeight="1" spans="1:31">
      <c r="A13" s="23" t="s">
        <v>34</v>
      </c>
      <c r="B13" s="24" t="s">
        <v>35</v>
      </c>
      <c r="C13" s="25">
        <f t="shared" si="0"/>
        <v>9018</v>
      </c>
      <c r="D13" s="26">
        <f t="shared" si="1"/>
        <v>8095</v>
      </c>
      <c r="E13" s="26">
        <f t="shared" si="2"/>
        <v>923</v>
      </c>
      <c r="F13" s="26">
        <f t="shared" si="3"/>
        <v>8678</v>
      </c>
      <c r="G13" s="27">
        <v>7795</v>
      </c>
      <c r="H13" s="26">
        <f t="shared" si="4"/>
        <v>883</v>
      </c>
      <c r="I13" s="33">
        <v>713</v>
      </c>
      <c r="J13" s="34">
        <v>0</v>
      </c>
      <c r="K13" s="35">
        <v>170</v>
      </c>
      <c r="L13" s="26">
        <v>295</v>
      </c>
      <c r="M13" s="27">
        <v>68</v>
      </c>
      <c r="N13" s="26">
        <v>227</v>
      </c>
      <c r="O13" s="26">
        <v>1629</v>
      </c>
      <c r="P13" s="26">
        <v>326</v>
      </c>
      <c r="Q13" s="27">
        <v>450</v>
      </c>
      <c r="R13" s="26">
        <v>9</v>
      </c>
      <c r="S13" s="26">
        <v>500</v>
      </c>
      <c r="T13" s="25">
        <f t="shared" si="6"/>
        <v>0</v>
      </c>
      <c r="U13" s="27"/>
      <c r="V13" s="33"/>
      <c r="W13" s="25">
        <f t="shared" si="8"/>
        <v>300</v>
      </c>
      <c r="X13" s="35">
        <v>300</v>
      </c>
      <c r="Y13" s="35"/>
      <c r="Z13" s="25">
        <f t="shared" si="9"/>
        <v>0</v>
      </c>
      <c r="AA13" s="35"/>
      <c r="AB13" s="45"/>
      <c r="AC13" s="25">
        <f t="shared" si="11"/>
        <v>40</v>
      </c>
      <c r="AD13" s="49"/>
      <c r="AE13" s="50">
        <v>40</v>
      </c>
    </row>
    <row r="14" s="4" customFormat="1" ht="24" customHeight="1" spans="1:31">
      <c r="A14" s="23" t="s">
        <v>36</v>
      </c>
      <c r="B14" s="24" t="s">
        <v>35</v>
      </c>
      <c r="C14" s="25">
        <f t="shared" si="0"/>
        <v>5702</v>
      </c>
      <c r="D14" s="26">
        <f t="shared" si="1"/>
        <v>4882</v>
      </c>
      <c r="E14" s="26">
        <f t="shared" si="2"/>
        <v>820</v>
      </c>
      <c r="F14" s="26">
        <f t="shared" si="3"/>
        <v>5342</v>
      </c>
      <c r="G14" s="27">
        <v>4522</v>
      </c>
      <c r="H14" s="26">
        <f t="shared" si="4"/>
        <v>820</v>
      </c>
      <c r="I14" s="33">
        <v>650</v>
      </c>
      <c r="J14" s="32">
        <v>0</v>
      </c>
      <c r="K14" s="35">
        <v>170</v>
      </c>
      <c r="L14" s="26">
        <v>753</v>
      </c>
      <c r="M14" s="27">
        <v>52</v>
      </c>
      <c r="N14" s="26">
        <v>701</v>
      </c>
      <c r="O14" s="26">
        <v>891</v>
      </c>
      <c r="P14" s="26">
        <v>352</v>
      </c>
      <c r="Q14" s="27">
        <v>550</v>
      </c>
      <c r="R14" s="26">
        <v>11</v>
      </c>
      <c r="S14" s="26">
        <v>700</v>
      </c>
      <c r="T14" s="25">
        <f t="shared" si="6"/>
        <v>0</v>
      </c>
      <c r="U14" s="27"/>
      <c r="V14" s="33"/>
      <c r="W14" s="25">
        <f t="shared" si="8"/>
        <v>300</v>
      </c>
      <c r="X14" s="35">
        <v>300</v>
      </c>
      <c r="Y14" s="35"/>
      <c r="Z14" s="25">
        <f t="shared" si="9"/>
        <v>0</v>
      </c>
      <c r="AA14" s="35"/>
      <c r="AB14" s="45"/>
      <c r="AC14" s="25">
        <f t="shared" si="11"/>
        <v>60</v>
      </c>
      <c r="AD14" s="49">
        <v>60</v>
      </c>
      <c r="AE14" s="50"/>
    </row>
    <row r="15" s="4" customFormat="1" ht="24" customHeight="1" spans="1:31">
      <c r="A15" s="23" t="s">
        <v>37</v>
      </c>
      <c r="B15" s="24" t="s">
        <v>35</v>
      </c>
      <c r="C15" s="25">
        <f t="shared" si="0"/>
        <v>8731</v>
      </c>
      <c r="D15" s="26">
        <f t="shared" si="1"/>
        <v>7816</v>
      </c>
      <c r="E15" s="26">
        <f t="shared" si="2"/>
        <v>915</v>
      </c>
      <c r="F15" s="26">
        <f t="shared" si="3"/>
        <v>8629</v>
      </c>
      <c r="G15" s="27">
        <v>7756</v>
      </c>
      <c r="H15" s="26">
        <f t="shared" si="4"/>
        <v>873</v>
      </c>
      <c r="I15" s="33">
        <v>703</v>
      </c>
      <c r="J15" s="34">
        <v>0</v>
      </c>
      <c r="K15" s="35">
        <v>170</v>
      </c>
      <c r="L15" s="26">
        <v>267</v>
      </c>
      <c r="M15" s="27">
        <v>42</v>
      </c>
      <c r="N15" s="26">
        <v>225</v>
      </c>
      <c r="O15" s="26">
        <v>1602</v>
      </c>
      <c r="P15" s="26">
        <v>485</v>
      </c>
      <c r="Q15" s="27">
        <v>500</v>
      </c>
      <c r="R15" s="26">
        <v>10</v>
      </c>
      <c r="S15" s="26">
        <v>500</v>
      </c>
      <c r="T15" s="25">
        <f t="shared" si="6"/>
        <v>0</v>
      </c>
      <c r="U15" s="27"/>
      <c r="V15" s="33"/>
      <c r="W15" s="25">
        <f t="shared" si="8"/>
        <v>0</v>
      </c>
      <c r="X15" s="35"/>
      <c r="Y15" s="35"/>
      <c r="Z15" s="25">
        <f t="shared" si="9"/>
        <v>0</v>
      </c>
      <c r="AA15" s="35"/>
      <c r="AB15" s="45"/>
      <c r="AC15" s="25">
        <f t="shared" si="11"/>
        <v>102</v>
      </c>
      <c r="AD15" s="49">
        <v>60</v>
      </c>
      <c r="AE15" s="50">
        <v>42</v>
      </c>
    </row>
  </sheetData>
  <mergeCells count="33">
    <mergeCell ref="A2:AE2"/>
    <mergeCell ref="AB3:AE3"/>
    <mergeCell ref="F4:S4"/>
    <mergeCell ref="T4:V4"/>
    <mergeCell ref="W4:Y4"/>
    <mergeCell ref="Z4:AB4"/>
    <mergeCell ref="AC4:AE4"/>
    <mergeCell ref="L5:S5"/>
    <mergeCell ref="L6:N6"/>
    <mergeCell ref="Q6:R6"/>
    <mergeCell ref="A4:A7"/>
    <mergeCell ref="B4:B7"/>
    <mergeCell ref="C4:C7"/>
    <mergeCell ref="D4:D7"/>
    <mergeCell ref="E4:E7"/>
    <mergeCell ref="F5:F7"/>
    <mergeCell ref="G5:G7"/>
    <mergeCell ref="O6:O7"/>
    <mergeCell ref="P6:P7"/>
    <mergeCell ref="S6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H5:K6"/>
  </mergeCells>
  <pageMargins left="0.751388888888889" right="0.751388888888889" top="0.802777777777778" bottom="0.802777777777778" header="0.5" footer="0.5"/>
  <pageSetup paperSize="9" scale="41" fitToHeight="0" orientation="landscape" horizontalDpi="600"/>
  <headerFooter/>
  <ignoredErrors>
    <ignoredError sqref="W8:AC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温暖如初</cp:lastModifiedBy>
  <dcterms:created xsi:type="dcterms:W3CDTF">2024-12-02T01:47:00Z</dcterms:created>
  <dcterms:modified xsi:type="dcterms:W3CDTF">2025-06-04T07:39:45Z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2475DB9C115B4DA9A0891E72E99EFCD5_13</vt:lpwstr>
  </property>
  <property fmtid="{D5CDD505-2E9C-101B-9397-08002B2CF9AE}" pid="3" name="KSOProductBuildVer">
    <vt:lpwstr>2052-12.1.0.21171</vt:lpwstr>
  </property>
</Properties>
</file>