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869" activeTab="2"/>
  </bookViews>
  <sheets>
    <sheet name="00" sheetId="1" r:id="rId1"/>
    <sheet name="02" sheetId="2" r:id="rId2"/>
    <sheet name="A03" sheetId="8" r:id="rId3"/>
    <sheet name="D11" sheetId="44" r:id="rId4"/>
    <sheet name="D12" sheetId="47" r:id="rId5"/>
    <sheet name="D13" sheetId="50" r:id="rId6"/>
  </sheets>
  <externalReferences>
    <externalReference r:id="rId7"/>
    <externalReference r:id="rId8"/>
    <externalReference r:id="rId9"/>
  </externalReferences>
  <definedNames>
    <definedName name="_xlnm.Print_Area" localSheetId="0">'00'!$A$1:$H$13</definedName>
    <definedName name="_xlnm.Print_Area" localSheetId="1">'02'!#REF!</definedName>
    <definedName name="_xlnm.Print_Area" localSheetId="2">'A03'!$A$1:$L$87</definedName>
    <definedName name="_xlnm.Print_Area" localSheetId="3">'D11'!$A$1:$I$38</definedName>
    <definedName name="_xlnm.Print_Area" localSheetId="4">'D12'!$A$1:$I$38</definedName>
    <definedName name="_xlnm.Print_Area" localSheetId="5">'D13'!$A$1:$I$38</definedName>
    <definedName name="返回主表">'00'!$A$1</definedName>
    <definedName name="主页面" localSheetId="3">#REF!</definedName>
    <definedName name="主页面" localSheetId="4">#REF!</definedName>
    <definedName name="主页面" localSheetId="5">#REF!</definedName>
    <definedName name="主页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K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财政拨款收入</t>
        </r>
      </text>
    </comment>
    <comment ref="E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定性指标的评价要点；
定量指标的实现值计算公式、数据口径。</t>
        </r>
      </text>
    </comment>
    <comment ref="C1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不包括中央专项调整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以人大年初批复的绩效目标为基础，如有调整需在备注中说明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以人大年初批复的绩效目标为基础，如有调整需在备注中说明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A2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以人大年初批复的绩效目标为基础，如有调整需在备注中说明</t>
        </r>
      </text>
    </comment>
  </commentList>
</comments>
</file>

<file path=xl/sharedStrings.xml><?xml version="1.0" encoding="utf-8"?>
<sst xmlns="http://schemas.openxmlformats.org/spreadsheetml/2006/main" count="587" uniqueCount="314">
  <si>
    <t>高铁岭镇2023年度预算绩效管理工作考核评分工作任务表</t>
  </si>
  <si>
    <t>序号</t>
  </si>
  <si>
    <t>工作内容</t>
  </si>
  <si>
    <t>预算金额</t>
  </si>
  <si>
    <t>自评表</t>
  </si>
  <si>
    <t>自评报告</t>
  </si>
  <si>
    <t>其他</t>
  </si>
  <si>
    <t>责任人</t>
  </si>
  <si>
    <t>协助方需要的前期资料</t>
  </si>
  <si>
    <t>嘉鱼县高铁岭镇人民政府</t>
  </si>
  <si>
    <t>一</t>
  </si>
  <si>
    <t>领导小组成立文件</t>
  </si>
  <si>
    <t>W01</t>
  </si>
  <si>
    <t>法人证书，机构与人员职责安排</t>
  </si>
  <si>
    <t>2023年度</t>
  </si>
  <si>
    <t>二</t>
  </si>
  <si>
    <t>预算绩效管理制度</t>
  </si>
  <si>
    <t>W02</t>
  </si>
  <si>
    <t>2023年1-9月</t>
  </si>
  <si>
    <t>三</t>
  </si>
  <si>
    <t>部门整体支出</t>
  </si>
  <si>
    <t>A03</t>
  </si>
  <si>
    <t>A04</t>
  </si>
  <si>
    <t>√</t>
  </si>
  <si>
    <t>工作总结：年度目标，计划完成的工作任务及完成情况和完成效果</t>
  </si>
  <si>
    <t>四</t>
  </si>
  <si>
    <t>项目支出</t>
  </si>
  <si>
    <t>工作总结，总结中需包含对以下事项的描述：</t>
  </si>
  <si>
    <t>农村事务管理经费</t>
  </si>
  <si>
    <t>D11</t>
  </si>
  <si>
    <t>E11</t>
  </si>
  <si>
    <t>陆水村和美乡村项目</t>
  </si>
  <si>
    <t>D12</t>
  </si>
  <si>
    <t>E12</t>
  </si>
  <si>
    <t>村级组织、社区基本保障经费</t>
  </si>
  <si>
    <t>D13</t>
  </si>
  <si>
    <t>E13</t>
  </si>
  <si>
    <t>五</t>
  </si>
  <si>
    <t>网上公示</t>
  </si>
  <si>
    <t>六</t>
  </si>
  <si>
    <t>预算绩效自评开展情况</t>
  </si>
  <si>
    <t>02</t>
  </si>
  <si>
    <t>协助方工作事项：1、制作领导小组及管理制度模板，由办公室修改后行文发布；2、编制部门整体绩效目标申报表及绩效自评价表、自评价报告草稿，由办公室补充数据，并修改、完善；3、编制各项目绩效监控表、绩效自评价表、自评价报告草稿，由各责任人补充数据，并修改、完善；4、填写考核评分表及绩效管理工作情况表。</t>
  </si>
  <si>
    <t>内   容</t>
  </si>
  <si>
    <t>数量</t>
  </si>
  <si>
    <t>填表依据</t>
  </si>
  <si>
    <t>一、2023年决算数（万元）</t>
  </si>
  <si>
    <t>参照2023年国库决算报表</t>
  </si>
  <si>
    <t xml:space="preserve">     其中：基本支出</t>
  </si>
  <si>
    <t xml:space="preserve">          项目支出</t>
  </si>
  <si>
    <t>二、、项目支出数量（个）</t>
  </si>
  <si>
    <t>按决算数计算</t>
  </si>
  <si>
    <t xml:space="preserve">     其中：大于100万数量（个）</t>
  </si>
  <si>
    <t>三、本部门所含独立预算单位数量（个）</t>
  </si>
  <si>
    <t>预算一体化中单位数量</t>
  </si>
  <si>
    <t>四、开展项目绩效自评数量（个）</t>
  </si>
  <si>
    <t>按实际开展项目自评数量计算</t>
  </si>
  <si>
    <t>表格数量</t>
  </si>
  <si>
    <t>文字数量</t>
  </si>
  <si>
    <t>五、开展整体绩效自评数量（个）</t>
  </si>
  <si>
    <t>按实际开展整体绩效自评计算</t>
  </si>
  <si>
    <t>2023年嘉鱼县部门整体支出绩效自评表</t>
  </si>
  <si>
    <t>计分规划：</t>
  </si>
  <si>
    <t>1、满分为100分，不设置附加分；</t>
  </si>
  <si>
    <t>填报单位（盖章）：</t>
  </si>
  <si>
    <t>填报日期：2024年5月8日</t>
  </si>
  <si>
    <t>总分：</t>
  </si>
  <si>
    <t>2、得分一档最高不能超过该指标分值上限；</t>
  </si>
  <si>
    <t>评价单位</t>
  </si>
  <si>
    <t>评价年度</t>
  </si>
  <si>
    <t>3、定性指标根据指标完成情况分为：</t>
  </si>
  <si>
    <t>部门整体
支出资金
（万元）</t>
  </si>
  <si>
    <t>预算数</t>
  </si>
  <si>
    <t>全年执行数</t>
  </si>
  <si>
    <t>1）达成预期指标，权重100-80%；</t>
  </si>
  <si>
    <t>1、一般公共预算财政拨款</t>
  </si>
  <si>
    <t>1、一般公共预算执行数</t>
  </si>
  <si>
    <t>2）部分达成预期指标并具有一定效果，权重80-50%；</t>
  </si>
  <si>
    <t>2、政府性基金预算财政拨款</t>
  </si>
  <si>
    <t>2、政府性基金预算财政执行数</t>
  </si>
  <si>
    <t>3）未达成预期指标且效果较差，权重50-0%。</t>
  </si>
  <si>
    <t>3、社保基金预算财政拨款</t>
  </si>
  <si>
    <t>3、社保基金预算财政执行数</t>
  </si>
  <si>
    <t>“指标说明”填写：</t>
  </si>
  <si>
    <t>一级
指标</t>
  </si>
  <si>
    <t>二级
指标</t>
  </si>
  <si>
    <t>三级指标</t>
  </si>
  <si>
    <t>指标说明</t>
  </si>
  <si>
    <t>评分标准</t>
  </si>
  <si>
    <t>年初
目标值</t>
  </si>
  <si>
    <t>实际
完成值</t>
  </si>
  <si>
    <t>得分</t>
  </si>
  <si>
    <t>指标值
偏差率</t>
  </si>
  <si>
    <t>备注</t>
  </si>
  <si>
    <t>1、定性指标填写评价要点；</t>
  </si>
  <si>
    <t>2、定量指标的实现值计算公式、数据口径。</t>
  </si>
  <si>
    <t>预算
管理</t>
  </si>
  <si>
    <t>预算
执行</t>
  </si>
  <si>
    <t>预算执行率</t>
  </si>
  <si>
    <t>预算执行率=全年执行数/预算数</t>
  </si>
  <si>
    <t>得分按执行率*指标权重</t>
  </si>
  <si>
    <t>预算调整不包括中央专项调整。</t>
  </si>
  <si>
    <t>产出和效果指标：</t>
  </si>
  <si>
    <t>预算调整率</t>
  </si>
  <si>
    <t>预算调整率=预算调整数/预算数</t>
  </si>
  <si>
    <t>预算调整率绝对值≤5%，得10分，＞5%，每增加0.1个点扣0.1分，扣完为止。</t>
  </si>
  <si>
    <t>1、原则上以人大年初批复的绩效目标为基础；</t>
  </si>
  <si>
    <t>指标值偏离率=（实际完成值-预期目标值）/预期目标值</t>
  </si>
  <si>
    <t>目标1:稳中求进，增强工业转型发展动能</t>
  </si>
  <si>
    <t>产出指标</t>
  </si>
  <si>
    <t>数量
指标</t>
  </si>
  <si>
    <t>累计完成固定资产投资金额</t>
  </si>
  <si>
    <t>完成率=已完成数/任务数</t>
  </si>
  <si>
    <t>得分=完成率*分值（0-分值内）</t>
  </si>
  <si>
    <t>3亿元</t>
  </si>
  <si>
    <t>3.13亿元</t>
  </si>
  <si>
    <t>新申报高新技术企业</t>
  </si>
  <si>
    <t>2家</t>
  </si>
  <si>
    <t>完成项目入库</t>
  </si>
  <si>
    <t>5个</t>
  </si>
  <si>
    <t>8个</t>
  </si>
  <si>
    <t>累计完成技改投资</t>
  </si>
  <si>
    <t>得分=合格率*分值（0-分值内）</t>
  </si>
  <si>
    <t>0.5亿元</t>
  </si>
  <si>
    <t>0.59亿元</t>
  </si>
  <si>
    <t>质量
指标</t>
  </si>
  <si>
    <t>春祥、嘉通二期主体完工项目质量合格率</t>
  </si>
  <si>
    <t>合格率=合格工程数/已验收工程数</t>
  </si>
  <si>
    <t>时效
指标</t>
  </si>
  <si>
    <t>春祥、嘉通二期主体工程建设完成率</t>
  </si>
  <si>
    <t>项目土地流转等工作进度</t>
  </si>
  <si>
    <t>及时率=及时发放次数/总发放次数</t>
  </si>
  <si>
    <t>得分=及时率*分值（0-分值内）</t>
  </si>
  <si>
    <t>效益指标</t>
  </si>
  <si>
    <t>经济
效益</t>
  </si>
  <si>
    <t>累计完成税收</t>
  </si>
  <si>
    <t>增长率=收入同比增加金额/上年收入金额</t>
  </si>
  <si>
    <t>得分=增长率*分值（0-分值内）</t>
  </si>
  <si>
    <t>0.43亿元</t>
  </si>
  <si>
    <t>社会
效益</t>
  </si>
  <si>
    <t>新增就业岗位数量</t>
  </si>
  <si>
    <t>100个</t>
  </si>
  <si>
    <t>112个</t>
  </si>
  <si>
    <t>目标2:突出特色，增强乡村振兴内生动力</t>
  </si>
  <si>
    <t>水稻作物产量</t>
  </si>
  <si>
    <t>4万亩</t>
  </si>
  <si>
    <t>4.8万亩</t>
  </si>
  <si>
    <t>瓜果种植面积</t>
  </si>
  <si>
    <t>0.7万亩</t>
  </si>
  <si>
    <t>0.75万亩</t>
  </si>
  <si>
    <t>油料作物产量</t>
  </si>
  <si>
    <t>0.3万吨</t>
  </si>
  <si>
    <t>0.34万吨</t>
  </si>
  <si>
    <t>肉产量</t>
  </si>
  <si>
    <t>2万吨</t>
  </si>
  <si>
    <t>2.02万吨</t>
  </si>
  <si>
    <t>香柚示范基地种植面积</t>
  </si>
  <si>
    <t>1600亩</t>
  </si>
  <si>
    <t>1650亩</t>
  </si>
  <si>
    <t>稻虾共作面积</t>
  </si>
  <si>
    <t>800亩</t>
  </si>
  <si>
    <t>中药材种植面积</t>
  </si>
  <si>
    <t>4000亩</t>
  </si>
  <si>
    <t>5000亩</t>
  </si>
  <si>
    <t>耕地流出整治完成率</t>
  </si>
  <si>
    <t>达成预期=分值*80-100%
基本达成=分值*50-80%
未达成=分值*0-50%</t>
  </si>
  <si>
    <t>村集体经济收入总量增长率</t>
  </si>
  <si>
    <t>增长率=同比增长金额/上年金额</t>
  </si>
  <si>
    <t>目标3:以绿为基，改善生态环境质量</t>
  </si>
  <si>
    <t>蜜泉湖退垸还湖面积</t>
  </si>
  <si>
    <t>8万株</t>
  </si>
  <si>
    <t>9.47万株</t>
  </si>
  <si>
    <t>退垸还湖个数</t>
  </si>
  <si>
    <t>得分=完成率*分值（1-分值内）</t>
  </si>
  <si>
    <t>2个</t>
  </si>
  <si>
    <t>年度植树数量</t>
  </si>
  <si>
    <t>42万株</t>
  </si>
  <si>
    <t>年度补植补造数量</t>
  </si>
  <si>
    <t>2.79万株</t>
  </si>
  <si>
    <t>秸杆禁烧宣传覆盖面</t>
  </si>
  <si>
    <t>923户</t>
  </si>
  <si>
    <t>入镇企业环评达标率</t>
  </si>
  <si>
    <t>2座</t>
  </si>
  <si>
    <t>回收农药包装废弃物清理</t>
  </si>
  <si>
    <t>转运遗留浓硫酸</t>
  </si>
  <si>
    <t>1次/天</t>
  </si>
  <si>
    <t>生态
效益</t>
  </si>
  <si>
    <t>对附近水源开展常态化水质检测率</t>
  </si>
  <si>
    <t>好转</t>
  </si>
  <si>
    <t>基本
达成</t>
  </si>
  <si>
    <t>矿区出场车辆覆盖率</t>
  </si>
  <si>
    <t>养殖粪便、粪水和污水无害化处理率</t>
  </si>
  <si>
    <t>水土及空气质量</t>
  </si>
  <si>
    <t>目标4:保障民生，促进发展共建共享</t>
  </si>
  <si>
    <t>发放临时救助金</t>
  </si>
  <si>
    <t>48万元</t>
  </si>
  <si>
    <t>48.3万元</t>
  </si>
  <si>
    <t>救助困难群众</t>
  </si>
  <si>
    <t>300人次</t>
  </si>
  <si>
    <t>共发放临时救助金</t>
  </si>
  <si>
    <t>15万元</t>
  </si>
  <si>
    <t>15.81万元</t>
  </si>
  <si>
    <t>救助受灾人员</t>
  </si>
  <si>
    <t>1000人次</t>
  </si>
  <si>
    <t>1040人次</t>
  </si>
  <si>
    <t>享受残疾人“两补”金额</t>
  </si>
  <si>
    <t>63万元</t>
  </si>
  <si>
    <t>63.13万元</t>
  </si>
  <si>
    <t>享受残疾人“两补”人次</t>
  </si>
  <si>
    <t>600人次</t>
  </si>
  <si>
    <t>656人次</t>
  </si>
  <si>
    <t>村级公益性公墓新增墓穴</t>
  </si>
  <si>
    <t>200个</t>
  </si>
  <si>
    <t>改建农贸市场</t>
  </si>
  <si>
    <t>1处</t>
  </si>
  <si>
    <t>创卫工作合格率</t>
  </si>
  <si>
    <t>合格率=合格数/已验收数</t>
  </si>
  <si>
    <t>重大安全事故发生次数</t>
  </si>
  <si>
    <t>有发生时不得分</t>
  </si>
  <si>
    <t>0次</t>
  </si>
  <si>
    <t>育龄妇女身体健康状况</t>
  </si>
  <si>
    <t>得到改善</t>
  </si>
  <si>
    <t>共同缔造成效全面提升</t>
  </si>
  <si>
    <t>提升</t>
  </si>
  <si>
    <t>目标5:群防群治，提升社会治理水平</t>
  </si>
  <si>
    <t>巡查督导检查次数</t>
  </si>
  <si>
    <t>消防安全“百日行动”</t>
  </si>
  <si>
    <t>综治中心进行扩建升级</t>
  </si>
  <si>
    <t>适龄儿童防溺水宣传覆盖面</t>
  </si>
  <si>
    <t>开展安全大检查次数</t>
  </si>
  <si>
    <t>4次</t>
  </si>
  <si>
    <t>5次</t>
  </si>
  <si>
    <t>群众信访办结率</t>
  </si>
  <si>
    <t>办结率=已办结数/任务数</t>
  </si>
  <si>
    <t>得分=办结率*分值（0-分值内）</t>
  </si>
  <si>
    <t>县级交办信访件办结率</t>
  </si>
  <si>
    <t>安全除患整改率</t>
  </si>
  <si>
    <t>整改率=已整改数/任务数</t>
  </si>
  <si>
    <t>得分=整改率*分值（0-分值内）</t>
  </si>
  <si>
    <t>安全除患整改及时率</t>
  </si>
  <si>
    <t>及时率=及时整改数/已整改数</t>
  </si>
  <si>
    <t>维稳资金保障及时率</t>
  </si>
  <si>
    <t>及时率=及时发放数/应发放数</t>
  </si>
  <si>
    <t>重特大安全生产事故零发生</t>
  </si>
  <si>
    <t>达成</t>
  </si>
  <si>
    <t>群众依法维权意识</t>
  </si>
  <si>
    <t>提高</t>
  </si>
  <si>
    <t>目标6:牢记使命，强化党建引领</t>
  </si>
  <si>
    <t>党委会召开频次</t>
  </si>
  <si>
    <t>1次/周</t>
  </si>
  <si>
    <t>发展预备党员人数</t>
  </si>
  <si>
    <t>40人</t>
  </si>
  <si>
    <t>43人</t>
  </si>
  <si>
    <t>举办入党积极分子培训班次数</t>
  </si>
  <si>
    <t>9次</t>
  </si>
  <si>
    <t>办结案件数量</t>
  </si>
  <si>
    <t>15件</t>
  </si>
  <si>
    <t>18件</t>
  </si>
  <si>
    <t>开展内部财务检查或审计工作</t>
  </si>
  <si>
    <t>2次</t>
  </si>
  <si>
    <t>村级财经纪律执行情况抽查次数</t>
  </si>
  <si>
    <t>党员干部服务意识</t>
  </si>
  <si>
    <t>失实举报信访件澄清了结率</t>
  </si>
  <si>
    <t>县纪委交办信访件了结率</t>
  </si>
  <si>
    <t>因财经问题被县级通报人次</t>
  </si>
  <si>
    <t>0人次</t>
  </si>
  <si>
    <t>村级财务公开及时性</t>
  </si>
  <si>
    <t>较好</t>
  </si>
  <si>
    <t>干群关系</t>
  </si>
  <si>
    <t>持续改善</t>
  </si>
  <si>
    <t>嘉鱼县财政项目支出绩效目标自评表</t>
  </si>
  <si>
    <t>得分：</t>
  </si>
  <si>
    <t>项目名称</t>
  </si>
  <si>
    <t>定量指标按完成率评分</t>
  </si>
  <si>
    <t>主管部门</t>
  </si>
  <si>
    <t>实施单位</t>
  </si>
  <si>
    <t>定性指标按下述方法评分：</t>
  </si>
  <si>
    <t>项目资金
（万元）</t>
  </si>
  <si>
    <t>全年预算数</t>
  </si>
  <si>
    <t>执行率</t>
  </si>
  <si>
    <t>1）全部或基本达成预期指标，权重100-80%；</t>
  </si>
  <si>
    <t>年度资金总额：</t>
  </si>
  <si>
    <t>2）部分达成预期指标并具有一定效果，权重80-60%；</t>
  </si>
  <si>
    <t>1、上级转移支付</t>
  </si>
  <si>
    <t>3）未达成预期指标且效果较差，权重60-0%。</t>
  </si>
  <si>
    <t>2、财政预算资金</t>
  </si>
  <si>
    <t>3、其他资金（含结转结余）</t>
  </si>
  <si>
    <t>年度总体目标</t>
  </si>
  <si>
    <t>年初设定目标</t>
  </si>
  <si>
    <t>全年实际完成情况</t>
  </si>
  <si>
    <t>基本完成</t>
  </si>
  <si>
    <t>绩效指标</t>
  </si>
  <si>
    <t>年度
指标值</t>
  </si>
  <si>
    <t>全年
完成值</t>
  </si>
  <si>
    <t>分项
分值</t>
  </si>
  <si>
    <t>自评
得分</t>
  </si>
  <si>
    <t>未完成原因
和改进措施</t>
  </si>
  <si>
    <t>产出
指标</t>
  </si>
  <si>
    <t>数量指标</t>
  </si>
  <si>
    <t>36人</t>
  </si>
  <si>
    <t>质量指标</t>
  </si>
  <si>
    <t>时效指标</t>
  </si>
  <si>
    <t>成本指标</t>
  </si>
  <si>
    <t>效益
指标</t>
  </si>
  <si>
    <t>经济效益</t>
  </si>
  <si>
    <t>社会效益</t>
  </si>
  <si>
    <t>基本达成</t>
  </si>
  <si>
    <t>生态效益</t>
  </si>
  <si>
    <t>可持续发展</t>
  </si>
  <si>
    <t>满意度
指标</t>
  </si>
  <si>
    <t>服务对象
满意度</t>
  </si>
  <si>
    <t>审计及财政监督检查发现的问题
及其所涉及的金额</t>
  </si>
  <si>
    <t>无</t>
  </si>
  <si>
    <t>项目验收合格率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</si>
</sst>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-&quot;??.00_ ;_ @_ "/>
    <numFmt numFmtId="177" formatCode="#,##0.00_ "/>
    <numFmt numFmtId="178" formatCode="#,##0_ "/>
    <numFmt numFmtId="179" formatCode="_ * #,##0_ ;_ * \-#,##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u/>
      <sz val="11"/>
      <color theme="10"/>
      <name val="宋体"/>
      <charset val="134"/>
    </font>
    <font>
      <sz val="11"/>
      <color indexed="8"/>
      <name val="宋体"/>
      <charset val="0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3" fontId="0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9" fontId="2" fillId="0" borderId="2" xfId="3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shrinkToFit="1"/>
    </xf>
    <xf numFmtId="9" fontId="0" fillId="0" borderId="2" xfId="0" applyNumberForma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3" fontId="2" fillId="0" borderId="2" xfId="1" applyFont="1" applyBorder="1">
      <alignment vertical="center"/>
    </xf>
    <xf numFmtId="43" fontId="2" fillId="0" borderId="2" xfId="1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9" fontId="2" fillId="0" borderId="1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0" fontId="2" fillId="0" borderId="7" xfId="3" applyNumberFormat="1" applyFont="1" applyFill="1" applyBorder="1" applyAlignment="1">
      <alignment horizontal="center" vertical="center"/>
    </xf>
    <xf numFmtId="9" fontId="2" fillId="0" borderId="7" xfId="3" applyNumberFormat="1" applyFont="1" applyFill="1" applyBorder="1" applyAlignment="1">
      <alignment horizontal="center" vertical="center"/>
    </xf>
    <xf numFmtId="10" fontId="2" fillId="0" borderId="15" xfId="3" applyNumberFormat="1" applyFont="1" applyFill="1" applyBorder="1" applyAlignment="1">
      <alignment horizontal="center" vertical="center"/>
    </xf>
    <xf numFmtId="9" fontId="2" fillId="0" borderId="15" xfId="3" applyFont="1" applyFill="1" applyBorder="1" applyAlignment="1">
      <alignment horizontal="center" vertical="center"/>
    </xf>
    <xf numFmtId="10" fontId="2" fillId="0" borderId="7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0" fontId="2" fillId="0" borderId="15" xfId="1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9" fontId="2" fillId="0" borderId="2" xfId="3" applyFont="1" applyBorder="1" applyAlignment="1">
      <alignment horizontal="center" vertical="center" shrinkToFit="1"/>
    </xf>
    <xf numFmtId="9" fontId="2" fillId="0" borderId="2" xfId="3" applyNumberFormat="1" applyFont="1" applyBorder="1" applyAlignment="1">
      <alignment horizontal="center" vertical="center" shrinkToFit="1"/>
    </xf>
    <xf numFmtId="10" fontId="2" fillId="0" borderId="2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179" fontId="0" fillId="0" borderId="2" xfId="1" applyNumberFormat="1" applyFont="1" applyFill="1" applyBorder="1">
      <alignment vertical="center"/>
    </xf>
    <xf numFmtId="0" fontId="0" fillId="0" borderId="2" xfId="0" applyFill="1" applyBorder="1">
      <alignment vertical="center"/>
    </xf>
    <xf numFmtId="0" fontId="8" fillId="0" borderId="2" xfId="6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9" fillId="0" borderId="2" xfId="6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3" fontId="0" fillId="0" borderId="2" xfId="1" applyNumberFormat="1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43" fontId="0" fillId="0" borderId="2" xfId="1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left" vertical="center" shrinkToFit="1"/>
    </xf>
    <xf numFmtId="4" fontId="10" fillId="0" borderId="16" xfId="0" applyNumberFormat="1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shrinkToFit="1"/>
    </xf>
    <xf numFmtId="4" fontId="10" fillId="0" borderId="17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vertical="center" shrinkToFit="1"/>
    </xf>
    <xf numFmtId="179" fontId="0" fillId="0" borderId="2" xfId="1" applyNumberFormat="1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179" fontId="0" fillId="0" borderId="7" xfId="1" applyNumberFormat="1" applyFont="1" applyBorder="1">
      <alignment vertical="center"/>
    </xf>
    <xf numFmtId="0" fontId="0" fillId="0" borderId="7" xfId="0" applyBorder="1">
      <alignment vertical="center"/>
    </xf>
    <xf numFmtId="49" fontId="8" fillId="0" borderId="7" xfId="6" applyNumberFormat="1" applyFont="1" applyBorder="1" applyAlignment="1" applyProtection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6814;&#33805;2024&#24180;&#25991;&#20214;&#22841;\2024&#24180;&#32489;&#25928;&#35780;&#20215;\&#39640;&#38081;&#23725;&#38215;2023&#24180;&#39044;&#31639;&#32489;&#25928;&#33258;&#35780;&#25253;&#21578;&#21450;2024&#24180;&#39044;&#31639;&#32489;&#25928;&#30003;&#25253;&#34920;\&#39640;&#38081;&#23725;&#38215;2023&#24180;&#39044;&#31639;&#32489;&#25928;&#33258;&#35780;&#25253;&#21578;\00&#39640;&#38081;&#23725;&#38215;&#39044;&#31639;&#32489;&#25928;&#31649;&#29702;&#32771;&#26680;&#34920;&#21333;5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6814;&#33805;2022&#24180;&#25991;&#20214;&#22841;\2022&#24180;&#32489;&#25928;&#35780;&#20215;\&#39640;&#38081;&#23725;&#38215;2022&#24180;&#39044;&#31639;&#32489;&#25928;&#30446;&#26631;&#30003;&#25253;&#34920;03.15\00&#39640;&#38081;&#23725;&#38215;&#39044;&#31639;&#32489;&#25928;&#31649;&#29702;&#32771;&#26680;&#34920;&#21333;2022.4.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6814;&#33805;2024&#24180;&#25991;&#20214;&#22841;\2024&#24180;&#32489;&#25928;&#35780;&#20215;\&#39640;&#38081;&#23725;&#38215;2023&#24180;&#39044;&#31639;&#32489;&#25928;&#33258;&#35780;&#25253;&#21578;&#21450;2024&#24180;&#39044;&#31639;&#32489;&#25928;&#30003;&#25253;&#34920;\&#39640;&#38081;&#23725;&#38215;2024&#24180;&#39044;&#31639;&#32489;&#25928;&#30003;&#25253;&#34920;\&#39640;&#38081;&#23725;&#38215;2024&#39044;&#31639;&#32489;&#25928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"/>
      <sheetName val="01"/>
      <sheetName val="A03"/>
      <sheetName val="D01"/>
      <sheetName val="D02"/>
      <sheetName val="D03"/>
      <sheetName val="D04"/>
      <sheetName val="方案费用"/>
      <sheetName val="Sheet1"/>
    </sheetNames>
    <sheetDataSet>
      <sheetData sheetId="0">
        <row r="3">
          <cell r="I3" t="str">
            <v>嘉鱼县高铁岭镇人民政府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"/>
      <sheetName val="01"/>
      <sheetName val="02"/>
      <sheetName val="03"/>
      <sheetName val="A01"/>
      <sheetName val="B01"/>
      <sheetName val="B02"/>
      <sheetName val="B03"/>
      <sheetName val="B04"/>
      <sheetName val="B05"/>
      <sheetName val="B06"/>
      <sheetName val="B07"/>
      <sheetName val="B08"/>
      <sheetName val="B09"/>
      <sheetName val="B10"/>
      <sheetName val="B11"/>
      <sheetName val="B12"/>
      <sheetName val="B13"/>
      <sheetName val="B14"/>
      <sheetName val="B15"/>
      <sheetName val="B16"/>
      <sheetName val="B17"/>
      <sheetName val="B18"/>
      <sheetName val="B19"/>
      <sheetName val="B20"/>
      <sheetName val="B21"/>
      <sheetName val="B22"/>
      <sheetName val="B23"/>
      <sheetName val="B24"/>
      <sheetName val="B25"/>
      <sheetName val="B26"/>
      <sheetName val="B27"/>
      <sheetName val="B28"/>
      <sheetName val="B29"/>
      <sheetName val="B30"/>
      <sheetName val="B31"/>
      <sheetName val="B32"/>
      <sheetName val="B33"/>
      <sheetName val="B34"/>
      <sheetName val="B35"/>
      <sheetName val="B36"/>
      <sheetName val="B37"/>
      <sheetName val="B38"/>
      <sheetName val="B39"/>
      <sheetName val="B40"/>
      <sheetName val="B41"/>
      <sheetName val="B42"/>
      <sheetName val="B43"/>
      <sheetName val="B44"/>
      <sheetName val="B45"/>
      <sheetName val="B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3">
          <cell r="B13" t="str">
            <v>新建陆水红源景观标识、红源广场 ；升级改造烈士纪念碑 ；新建党史文化长廊；新建李先念纪念园标识 、李先念文化长廊（生平）；建设初心亭，李先念雕像</v>
          </cell>
        </row>
        <row r="38">
          <cell r="C38" t="str">
            <v>红色旅游设施</v>
          </cell>
        </row>
        <row r="48">
          <cell r="C48" t="str">
            <v>受益群众人数</v>
          </cell>
        </row>
        <row r="54">
          <cell r="C54" t="str">
            <v>群众满意度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1"/>
      <sheetName val="02"/>
      <sheetName val="A01"/>
      <sheetName val="B01"/>
      <sheetName val="B02"/>
      <sheetName val="B03"/>
      <sheetName val="B04"/>
      <sheetName val="B05"/>
      <sheetName val="B06"/>
      <sheetName val="B07"/>
      <sheetName val="B08"/>
      <sheetName val="B09"/>
    </sheetNames>
    <sheetDataSet>
      <sheetData sheetId="0"/>
      <sheetData sheetId="1"/>
      <sheetData sheetId="2"/>
      <sheetData sheetId="3">
        <row r="20">
          <cell r="F20" t="str">
            <v>目标1：提高村、社区经费保障力度，落实提高村、社区干部待遇，调动为民服务工作积极性和主动性。</v>
          </cell>
        </row>
        <row r="43">
          <cell r="C43" t="str">
            <v>村主职报酬发放率</v>
          </cell>
        </row>
        <row r="44">
          <cell r="C44" t="str">
            <v>资金拨放到位率</v>
          </cell>
        </row>
        <row r="53">
          <cell r="C53" t="str">
            <v>确保基层党建工作可持续发展</v>
          </cell>
        </row>
        <row r="53">
          <cell r="F53" t="str">
            <v>基本保障</v>
          </cell>
        </row>
      </sheetData>
      <sheetData sheetId="4"/>
      <sheetData sheetId="5"/>
      <sheetData sheetId="6"/>
      <sheetData sheetId="7">
        <row r="13">
          <cell r="B13" t="str">
            <v>督办考核、检查用车、劳务等；
车辆保险维修等运转；
九大员劳务费</v>
          </cell>
        </row>
        <row r="50">
          <cell r="C50" t="str">
            <v>聘请人员人数</v>
          </cell>
        </row>
        <row r="55">
          <cell r="C55" t="str">
            <v>工资发放时限</v>
          </cell>
        </row>
        <row r="55">
          <cell r="F55" t="str">
            <v>季度</v>
          </cell>
        </row>
        <row r="56">
          <cell r="C56" t="str">
            <v>超预算比率</v>
          </cell>
        </row>
        <row r="56">
          <cell r="F56" t="str">
            <v>≤5%</v>
          </cell>
        </row>
        <row r="57">
          <cell r="C57" t="str">
            <v>聘请人员成本</v>
          </cell>
        </row>
        <row r="57">
          <cell r="F57" t="str">
            <v>≤2000元</v>
          </cell>
        </row>
        <row r="60">
          <cell r="C60" t="str">
            <v>显著提升乡镇幸福指数</v>
          </cell>
        </row>
        <row r="61">
          <cell r="C61" t="str">
            <v>各部门运行状况</v>
          </cell>
        </row>
        <row r="61">
          <cell r="F61" t="str">
            <v>平稳</v>
          </cell>
        </row>
      </sheetData>
      <sheetData sheetId="8"/>
      <sheetData sheetId="9"/>
      <sheetData sheetId="10">
        <row r="34">
          <cell r="C34" t="str">
            <v>保障村（社区）数量</v>
          </cell>
        </row>
        <row r="36">
          <cell r="C36" t="str">
            <v>保障村（社区）覆盖率</v>
          </cell>
        </row>
        <row r="39">
          <cell r="C39" t="str">
            <v>资金拨放到位率</v>
          </cell>
        </row>
        <row r="40">
          <cell r="C40" t="str">
            <v>预算控制率</v>
          </cell>
        </row>
        <row r="44">
          <cell r="C44" t="str">
            <v>各村运转状态</v>
          </cell>
        </row>
        <row r="44">
          <cell r="F44" t="str">
            <v>良好</v>
          </cell>
        </row>
        <row r="50">
          <cell r="C50" t="str">
            <v>各村综合满意度</v>
          </cell>
        </row>
        <row r="50">
          <cell r="F50" t="str">
            <v>≥95%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E12&#26449;&#32423;&#36130;&#21147;&#34917;&#21161;&#32489;&#25928;&#33258;&#35780;&#25253;&#21578;.docx" TargetMode="External"/><Relationship Id="rId6" Type="http://schemas.openxmlformats.org/officeDocument/2006/relationships/hyperlink" Target="E11&#26449;&#32423;&#20445;&#38556;&#34917;&#21161;&#32489;&#25928;&#33258;&#35780;&#25253;&#21578;.docx" TargetMode="External"/><Relationship Id="rId5" Type="http://schemas.openxmlformats.org/officeDocument/2006/relationships/hyperlink" Target="E13&#35745;&#21010;&#29983;&#32946;&#36716;&#31227;&#25903;&#20184;&#32489;&#25928;&#33258;&#35780;&#25253;&#21578;.docx" TargetMode="External"/><Relationship Id="rId4" Type="http://schemas.openxmlformats.org/officeDocument/2006/relationships/hyperlink" Target="E08&#32508;&#21512;&#37197;&#22871;&#25913;&#38761;&#32489;&#25928;&#33258;&#35780;&#25253;&#21578;.docx" TargetMode="External"/><Relationship Id="rId3" Type="http://schemas.openxmlformats.org/officeDocument/2006/relationships/hyperlink" Target="A04&#37096;&#38376;&#25972;&#20307;&#25903;&#20986;&#32489;&#25928;&#33258;&#35780;&#25253;&#21578;.docx" TargetMode="External"/><Relationship Id="rId2" Type="http://schemas.openxmlformats.org/officeDocument/2006/relationships/hyperlink" Target="W02&#39044;&#31639;&#32489;&#25928;&#31649;&#29702;&#21046;&#24230;.docx" TargetMode="External"/><Relationship Id="rId1" Type="http://schemas.openxmlformats.org/officeDocument/2006/relationships/hyperlink" Target="W01&#39044;&#31639;&#32489;&#25928;&#31649;&#29702;&#39046;&#23548;&#23567;&#32452;.doc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L8" sqref="L8"/>
    </sheetView>
  </sheetViews>
  <sheetFormatPr defaultColWidth="9" defaultRowHeight="13.5"/>
  <cols>
    <col min="1" max="1" width="5.26666666666667" customWidth="1"/>
    <col min="2" max="2" width="20" customWidth="1"/>
    <col min="3" max="3" width="16.5" customWidth="1"/>
    <col min="4" max="6" width="8.09166666666667" customWidth="1"/>
    <col min="7" max="7" width="13.45" customWidth="1"/>
    <col min="8" max="8" width="44.0916666666667" style="112" customWidth="1"/>
    <col min="9" max="9" width="24.3666666666667" customWidth="1"/>
  </cols>
  <sheetData>
    <row r="1" ht="20.25" spans="1:8">
      <c r="A1" s="113" t="s">
        <v>0</v>
      </c>
      <c r="B1" s="113"/>
      <c r="C1" s="113"/>
      <c r="D1" s="113"/>
      <c r="E1" s="113"/>
      <c r="F1" s="113"/>
      <c r="G1" s="113"/>
      <c r="H1" s="113"/>
    </row>
    <row r="2" spans="1:8">
      <c r="A2" s="114"/>
      <c r="B2" s="114"/>
      <c r="C2" s="114"/>
      <c r="D2" s="114"/>
      <c r="E2" s="114"/>
      <c r="F2" s="114"/>
      <c r="G2" s="114"/>
      <c r="H2" s="115"/>
    </row>
    <row r="3" ht="17.15" customHeight="1" spans="1:9">
      <c r="A3" s="116" t="s">
        <v>1</v>
      </c>
      <c r="B3" s="116" t="s">
        <v>2</v>
      </c>
      <c r="C3" s="116" t="s">
        <v>3</v>
      </c>
      <c r="D3" s="116" t="s">
        <v>4</v>
      </c>
      <c r="E3" s="116" t="s">
        <v>5</v>
      </c>
      <c r="F3" s="116" t="s">
        <v>6</v>
      </c>
      <c r="G3" s="116" t="s">
        <v>7</v>
      </c>
      <c r="H3" s="116" t="s">
        <v>8</v>
      </c>
      <c r="I3" s="144" t="s">
        <v>9</v>
      </c>
    </row>
    <row r="4" ht="17.15" customHeight="1" spans="1:9">
      <c r="A4" s="116" t="s">
        <v>10</v>
      </c>
      <c r="B4" s="117" t="s">
        <v>11</v>
      </c>
      <c r="C4" s="118"/>
      <c r="D4" s="119"/>
      <c r="E4" s="119"/>
      <c r="F4" s="120" t="s">
        <v>12</v>
      </c>
      <c r="G4" s="121"/>
      <c r="H4" s="122" t="s">
        <v>13</v>
      </c>
      <c r="I4" s="144" t="s">
        <v>14</v>
      </c>
    </row>
    <row r="5" ht="17.15" customHeight="1" spans="1:9">
      <c r="A5" s="116" t="s">
        <v>15</v>
      </c>
      <c r="B5" s="117" t="s">
        <v>16</v>
      </c>
      <c r="C5" s="118"/>
      <c r="D5" s="119"/>
      <c r="E5" s="119"/>
      <c r="F5" s="123" t="s">
        <v>17</v>
      </c>
      <c r="G5" s="121"/>
      <c r="H5" s="124"/>
      <c r="I5" s="145" t="s">
        <v>18</v>
      </c>
    </row>
    <row r="6" ht="17.15" customHeight="1" spans="1:9">
      <c r="A6" s="116" t="s">
        <v>19</v>
      </c>
      <c r="B6" s="117" t="s">
        <v>20</v>
      </c>
      <c r="C6" s="125">
        <v>17375201.03</v>
      </c>
      <c r="D6" s="120" t="s">
        <v>21</v>
      </c>
      <c r="E6" s="120" t="s">
        <v>22</v>
      </c>
      <c r="F6" s="116" t="s">
        <v>23</v>
      </c>
      <c r="G6" s="126"/>
      <c r="H6" s="127" t="s">
        <v>24</v>
      </c>
      <c r="I6" s="146">
        <v>45291</v>
      </c>
    </row>
    <row r="7" ht="17.15" customHeight="1" spans="1:8">
      <c r="A7" s="116" t="s">
        <v>25</v>
      </c>
      <c r="B7" s="117" t="s">
        <v>26</v>
      </c>
      <c r="C7" s="128">
        <f>SUM(C8:C10)</f>
        <v>7121400</v>
      </c>
      <c r="D7" s="116"/>
      <c r="E7" s="116"/>
      <c r="F7" s="116"/>
      <c r="G7" s="121"/>
      <c r="H7" s="124" t="s">
        <v>27</v>
      </c>
    </row>
    <row r="8" ht="17.15" customHeight="1" spans="1:8">
      <c r="A8" s="116">
        <v>1</v>
      </c>
      <c r="B8" s="129" t="s">
        <v>28</v>
      </c>
      <c r="C8" s="130">
        <v>2000000</v>
      </c>
      <c r="D8" s="120" t="s">
        <v>29</v>
      </c>
      <c r="E8" s="123" t="s">
        <v>30</v>
      </c>
      <c r="F8" s="116" t="s">
        <v>23</v>
      </c>
      <c r="G8" s="126"/>
      <c r="H8" s="131"/>
    </row>
    <row r="9" ht="17.15" customHeight="1" spans="1:8">
      <c r="A9" s="116">
        <v>2</v>
      </c>
      <c r="B9" s="129" t="s">
        <v>31</v>
      </c>
      <c r="C9" s="130">
        <v>2000000</v>
      </c>
      <c r="D9" s="123" t="s">
        <v>32</v>
      </c>
      <c r="E9" s="123" t="s">
        <v>33</v>
      </c>
      <c r="F9" s="116" t="s">
        <v>23</v>
      </c>
      <c r="G9" s="126"/>
      <c r="H9" s="131"/>
    </row>
    <row r="10" ht="17.15" customHeight="1" spans="1:8">
      <c r="A10" s="116">
        <v>3</v>
      </c>
      <c r="B10" s="132" t="s">
        <v>34</v>
      </c>
      <c r="C10" s="133">
        <v>3121400</v>
      </c>
      <c r="D10" s="123" t="s">
        <v>35</v>
      </c>
      <c r="E10" s="123" t="s">
        <v>36</v>
      </c>
      <c r="F10" s="116" t="s">
        <v>23</v>
      </c>
      <c r="G10" s="126"/>
      <c r="H10" s="131"/>
    </row>
    <row r="11" ht="17.15" customHeight="1" spans="1:8">
      <c r="A11" s="38" t="s">
        <v>37</v>
      </c>
      <c r="B11" s="134" t="s">
        <v>38</v>
      </c>
      <c r="C11" s="135"/>
      <c r="D11" s="136"/>
      <c r="E11" s="136"/>
      <c r="F11" s="38"/>
      <c r="G11" s="6"/>
      <c r="H11" s="137"/>
    </row>
    <row r="12" ht="17.15" customHeight="1" spans="1:8">
      <c r="A12" s="138" t="s">
        <v>39</v>
      </c>
      <c r="B12" s="139" t="s">
        <v>40</v>
      </c>
      <c r="C12" s="140"/>
      <c r="D12" s="141"/>
      <c r="E12" s="141"/>
      <c r="F12" s="142" t="s">
        <v>41</v>
      </c>
      <c r="G12" s="17"/>
      <c r="H12" s="137"/>
    </row>
    <row r="13" ht="42.65" customHeight="1" spans="1:8">
      <c r="A13" s="143" t="s">
        <v>42</v>
      </c>
      <c r="B13" s="143"/>
      <c r="C13" s="143"/>
      <c r="D13" s="143"/>
      <c r="E13" s="143"/>
      <c r="F13" s="143"/>
      <c r="G13" s="143"/>
      <c r="H13" s="143"/>
    </row>
  </sheetData>
  <mergeCells count="3">
    <mergeCell ref="A1:H1"/>
    <mergeCell ref="A13:H13"/>
    <mergeCell ref="H8:H10"/>
  </mergeCells>
  <hyperlinks>
    <hyperlink ref="D6" location="'A03'!Print_Area" display="A03"/>
    <hyperlink ref="F12" location="'02'!A1" display="02"/>
    <hyperlink ref="F4" r:id="rId1" display="W01"/>
    <hyperlink ref="F5" r:id="rId2" display="W02"/>
    <hyperlink ref="E6" r:id="rId3" display="A04"/>
    <hyperlink ref="D8:D9" location="'D08'!A1" display="D11"/>
    <hyperlink ref="E8:E9" r:id="rId4" display="E11"/>
    <hyperlink ref="D8" location="'D11'!A1" display="D11"/>
    <hyperlink ref="D9" location="'D12'!A1" display="D12"/>
    <hyperlink ref="D10" location="'D13'!A1" display="D13"/>
    <hyperlink ref="E10" r:id="rId5" display="E13"/>
    <hyperlink ref="E8" r:id="rId6" display="E11"/>
    <hyperlink ref="E9" r:id="rId7" display="E12"/>
  </hyperlinks>
  <pageMargins left="0.59" right="0.41" top="0.58" bottom="0.4" header="0.31496062992126" footer="0.1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F10" sqref="F10"/>
    </sheetView>
  </sheetViews>
  <sheetFormatPr defaultColWidth="9" defaultRowHeight="13.5" outlineLevelCol="2"/>
  <cols>
    <col min="1" max="1" width="37" customWidth="1"/>
    <col min="2" max="2" width="19.25" customWidth="1"/>
    <col min="3" max="3" width="33.875" customWidth="1"/>
  </cols>
  <sheetData>
    <row r="1" ht="39.75" customHeight="1" spans="1:3">
      <c r="A1" s="106" t="s">
        <v>40</v>
      </c>
      <c r="B1" s="106"/>
      <c r="C1" s="106"/>
    </row>
    <row r="2" ht="39.75" customHeight="1"/>
    <row r="3" ht="39.75" customHeight="1" spans="1:1">
      <c r="A3" t="str">
        <f>"单位名称："&amp;'[1]00'!I3</f>
        <v>单位名称：嘉鱼县高铁岭镇人民政府</v>
      </c>
    </row>
    <row r="4" ht="39.75" customHeight="1" spans="1:3">
      <c r="A4" s="107" t="s">
        <v>43</v>
      </c>
      <c r="B4" s="107" t="s">
        <v>44</v>
      </c>
      <c r="C4" s="107" t="s">
        <v>45</v>
      </c>
    </row>
    <row r="5" ht="39.75" customHeight="1" spans="1:3">
      <c r="A5" s="108" t="s">
        <v>46</v>
      </c>
      <c r="B5" s="109">
        <f>B6+B7</f>
        <v>1737.52</v>
      </c>
      <c r="C5" s="108" t="s">
        <v>47</v>
      </c>
    </row>
    <row r="6" ht="39.75" customHeight="1" spans="1:3">
      <c r="A6" s="108" t="s">
        <v>48</v>
      </c>
      <c r="B6" s="109">
        <v>820.69</v>
      </c>
      <c r="C6" s="108"/>
    </row>
    <row r="7" ht="39.75" customHeight="1" spans="1:3">
      <c r="A7" s="108" t="s">
        <v>49</v>
      </c>
      <c r="B7" s="109">
        <v>916.83</v>
      </c>
      <c r="C7" s="108"/>
    </row>
    <row r="8" ht="39.75" customHeight="1" spans="1:3">
      <c r="A8" s="108" t="s">
        <v>50</v>
      </c>
      <c r="B8" s="110">
        <v>10</v>
      </c>
      <c r="C8" s="108" t="s">
        <v>51</v>
      </c>
    </row>
    <row r="9" ht="39.75" customHeight="1" spans="1:3">
      <c r="A9" s="108" t="s">
        <v>52</v>
      </c>
      <c r="B9" s="110">
        <v>3</v>
      </c>
      <c r="C9" s="108"/>
    </row>
    <row r="10" ht="39.75" customHeight="1" spans="1:3">
      <c r="A10" s="108" t="s">
        <v>53</v>
      </c>
      <c r="B10" s="110">
        <v>1</v>
      </c>
      <c r="C10" s="108" t="s">
        <v>54</v>
      </c>
    </row>
    <row r="11" ht="39.75" customHeight="1" spans="1:3">
      <c r="A11" s="108" t="s">
        <v>55</v>
      </c>
      <c r="B11" s="110"/>
      <c r="C11" s="108" t="s">
        <v>56</v>
      </c>
    </row>
    <row r="12" ht="39.75" customHeight="1" spans="1:3">
      <c r="A12" s="111" t="s">
        <v>57</v>
      </c>
      <c r="B12" s="110">
        <v>3</v>
      </c>
      <c r="C12" s="108"/>
    </row>
    <row r="13" ht="39.75" customHeight="1" spans="1:3">
      <c r="A13" s="111" t="s">
        <v>58</v>
      </c>
      <c r="B13" s="110">
        <v>3</v>
      </c>
      <c r="C13" s="108"/>
    </row>
    <row r="14" ht="39.75" customHeight="1" spans="1:3">
      <c r="A14" s="108" t="s">
        <v>59</v>
      </c>
      <c r="B14" s="110">
        <v>1</v>
      </c>
      <c r="C14" s="108" t="s">
        <v>60</v>
      </c>
    </row>
    <row r="15" ht="20.15" customHeight="1"/>
    <row r="16" ht="20.15" customHeight="1"/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</sheetData>
  <mergeCells count="1">
    <mergeCell ref="A1:C1"/>
  </mergeCells>
  <pageMargins left="0.7" right="0.39" top="0.61" bottom="0.38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V87"/>
  <sheetViews>
    <sheetView tabSelected="1" workbookViewId="0">
      <selection activeCell="R20" sqref="R20"/>
    </sheetView>
  </sheetViews>
  <sheetFormatPr defaultColWidth="9" defaultRowHeight="19.5" customHeight="1"/>
  <cols>
    <col min="1" max="1" width="5.63333333333333" customWidth="1"/>
    <col min="2" max="3" width="6.63333333333333" customWidth="1"/>
    <col min="4" max="4" width="5.63333333333333" customWidth="1"/>
    <col min="5" max="5" width="16.9083333333333" customWidth="1"/>
    <col min="6" max="6" width="14.3666666666667" customWidth="1"/>
    <col min="7" max="7" width="5.45" customWidth="1"/>
    <col min="8" max="12" width="6.63333333333333" customWidth="1"/>
    <col min="14" max="14" width="9.45" customWidth="1"/>
    <col min="15" max="15" width="9.26666666666667" customWidth="1"/>
    <col min="20" max="20" width="15.0916666666667" customWidth="1"/>
  </cols>
  <sheetData>
    <row r="1" ht="23.15" customHeight="1" spans="1:14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53" t="s">
        <v>62</v>
      </c>
    </row>
    <row r="2" customHeight="1" spans="14:14">
      <c r="N2" t="s">
        <v>63</v>
      </c>
    </row>
    <row r="3" ht="25" customHeight="1" spans="1:14">
      <c r="A3" s="2" t="s">
        <v>64</v>
      </c>
      <c r="B3" s="2"/>
      <c r="C3" s="2"/>
      <c r="D3" s="2"/>
      <c r="F3" s="2" t="s">
        <v>65</v>
      </c>
      <c r="G3" s="2"/>
      <c r="H3" s="2"/>
      <c r="I3" s="2"/>
      <c r="J3" s="2" t="s">
        <v>66</v>
      </c>
      <c r="K3" s="88">
        <f>SUM(J11:J15,J17:J87)</f>
        <v>96.4</v>
      </c>
      <c r="L3" s="88"/>
      <c r="N3" t="s">
        <v>67</v>
      </c>
    </row>
    <row r="4" ht="25" customHeight="1" spans="1:14">
      <c r="A4" s="6" t="s">
        <v>68</v>
      </c>
      <c r="B4" s="6"/>
      <c r="C4" s="6" t="str">
        <f>'00'!I3</f>
        <v>嘉鱼县高铁岭镇人民政府</v>
      </c>
      <c r="D4" s="6"/>
      <c r="E4" s="6"/>
      <c r="F4" s="6"/>
      <c r="G4" s="6" t="s">
        <v>69</v>
      </c>
      <c r="H4" s="6"/>
      <c r="I4" s="6"/>
      <c r="J4" s="6"/>
      <c r="K4" s="18" t="str">
        <f>'00'!I4</f>
        <v>2023年度</v>
      </c>
      <c r="L4" s="55"/>
      <c r="N4" t="s">
        <v>70</v>
      </c>
    </row>
    <row r="5" ht="25" customHeight="1" spans="1:14">
      <c r="A5" s="7" t="s">
        <v>71</v>
      </c>
      <c r="B5" s="7"/>
      <c r="C5" s="6" t="s">
        <v>72</v>
      </c>
      <c r="D5" s="6"/>
      <c r="E5" s="6"/>
      <c r="F5" s="59">
        <f>SUM(F6:F8)</f>
        <v>1520.77</v>
      </c>
      <c r="G5" s="6" t="s">
        <v>73</v>
      </c>
      <c r="H5" s="6"/>
      <c r="I5" s="6"/>
      <c r="J5" s="6"/>
      <c r="K5" s="9">
        <f>SUM(K6:L8)</f>
        <v>1737.52</v>
      </c>
      <c r="L5" s="9"/>
      <c r="N5" t="s">
        <v>74</v>
      </c>
    </row>
    <row r="6" ht="25" customHeight="1" spans="1:14">
      <c r="A6" s="7"/>
      <c r="B6" s="7"/>
      <c r="C6" s="52" t="s">
        <v>75</v>
      </c>
      <c r="D6" s="52"/>
      <c r="E6" s="52"/>
      <c r="F6" s="60">
        <v>1121.18</v>
      </c>
      <c r="G6" s="61" t="s">
        <v>76</v>
      </c>
      <c r="H6" s="61"/>
      <c r="I6" s="61"/>
      <c r="J6" s="61"/>
      <c r="K6" s="89">
        <v>1737.52</v>
      </c>
      <c r="L6" s="89"/>
      <c r="N6" t="s">
        <v>77</v>
      </c>
    </row>
    <row r="7" ht="25" customHeight="1" spans="1:14">
      <c r="A7" s="7"/>
      <c r="B7" s="7"/>
      <c r="C7" s="52" t="s">
        <v>78</v>
      </c>
      <c r="D7" s="52"/>
      <c r="E7" s="52"/>
      <c r="F7" s="60">
        <v>399.59</v>
      </c>
      <c r="G7" s="61" t="s">
        <v>79</v>
      </c>
      <c r="H7" s="61"/>
      <c r="I7" s="61"/>
      <c r="J7" s="61"/>
      <c r="K7" s="89"/>
      <c r="L7" s="89"/>
      <c r="N7" t="s">
        <v>80</v>
      </c>
    </row>
    <row r="8" ht="25" customHeight="1" spans="1:22">
      <c r="A8" s="7"/>
      <c r="B8" s="7"/>
      <c r="C8" s="52" t="s">
        <v>81</v>
      </c>
      <c r="D8" s="52"/>
      <c r="E8" s="52"/>
      <c r="F8" s="60"/>
      <c r="G8" s="61" t="s">
        <v>82</v>
      </c>
      <c r="H8" s="61"/>
      <c r="I8" s="61"/>
      <c r="J8" s="61"/>
      <c r="K8" s="89"/>
      <c r="L8" s="89"/>
      <c r="N8" s="53" t="s">
        <v>83</v>
      </c>
      <c r="V8">
        <v>1520.77</v>
      </c>
    </row>
    <row r="9" ht="25" customHeight="1" spans="1:22">
      <c r="A9" s="40" t="s">
        <v>84</v>
      </c>
      <c r="B9" s="40" t="s">
        <v>85</v>
      </c>
      <c r="C9" s="15" t="s">
        <v>86</v>
      </c>
      <c r="D9" s="16"/>
      <c r="E9" s="17" t="s">
        <v>87</v>
      </c>
      <c r="F9" s="62" t="s">
        <v>88</v>
      </c>
      <c r="G9" s="63"/>
      <c r="H9" s="64" t="s">
        <v>89</v>
      </c>
      <c r="I9" s="64" t="s">
        <v>90</v>
      </c>
      <c r="J9" s="90" t="s">
        <v>91</v>
      </c>
      <c r="K9" s="64" t="s">
        <v>92</v>
      </c>
      <c r="L9" s="64" t="s">
        <v>93</v>
      </c>
      <c r="N9" t="s">
        <v>94</v>
      </c>
      <c r="V9">
        <v>399.59</v>
      </c>
    </row>
    <row r="10" ht="25" customHeight="1" spans="1:22">
      <c r="A10" s="37"/>
      <c r="B10" s="37"/>
      <c r="C10" s="28"/>
      <c r="D10" s="29"/>
      <c r="E10" s="37"/>
      <c r="F10" s="65"/>
      <c r="G10" s="66"/>
      <c r="H10" s="67"/>
      <c r="I10" s="67"/>
      <c r="J10" s="67"/>
      <c r="K10" s="67"/>
      <c r="L10" s="67"/>
      <c r="N10" t="s">
        <v>95</v>
      </c>
      <c r="V10">
        <f>V8-V9</f>
        <v>1121.18</v>
      </c>
    </row>
    <row r="11" ht="25" customHeight="1" spans="1:14">
      <c r="A11" s="40" t="s">
        <v>96</v>
      </c>
      <c r="B11" s="40" t="s">
        <v>97</v>
      </c>
      <c r="C11" s="15" t="s">
        <v>98</v>
      </c>
      <c r="D11" s="16"/>
      <c r="E11" s="22" t="s">
        <v>99</v>
      </c>
      <c r="F11" s="68" t="s">
        <v>100</v>
      </c>
      <c r="G11" s="69"/>
      <c r="H11" s="70">
        <v>1520.77</v>
      </c>
      <c r="I11" s="70">
        <v>1737.52</v>
      </c>
      <c r="J11" s="17">
        <v>17.15</v>
      </c>
      <c r="K11" s="91">
        <v>1.1425</v>
      </c>
      <c r="L11" s="92"/>
      <c r="N11" s="53" t="s">
        <v>101</v>
      </c>
    </row>
    <row r="12" ht="25" customHeight="1" spans="1:14">
      <c r="A12" s="71"/>
      <c r="B12" s="71"/>
      <c r="C12" s="28"/>
      <c r="D12" s="29"/>
      <c r="E12" s="30"/>
      <c r="F12" s="72"/>
      <c r="G12" s="73"/>
      <c r="H12" s="67"/>
      <c r="I12" s="67"/>
      <c r="J12" s="37"/>
      <c r="K12" s="93"/>
      <c r="L12" s="94"/>
      <c r="N12" s="53" t="s">
        <v>102</v>
      </c>
    </row>
    <row r="13" ht="25" customHeight="1" spans="1:14">
      <c r="A13" s="71"/>
      <c r="B13" s="71"/>
      <c r="C13" s="15" t="s">
        <v>103</v>
      </c>
      <c r="D13" s="16"/>
      <c r="E13" s="22" t="s">
        <v>104</v>
      </c>
      <c r="F13" s="68" t="s">
        <v>105</v>
      </c>
      <c r="G13" s="69"/>
      <c r="H13" s="70">
        <v>1520.77</v>
      </c>
      <c r="I13" s="70">
        <v>1737.52</v>
      </c>
      <c r="J13" s="17">
        <v>9.25</v>
      </c>
      <c r="K13" s="95">
        <v>0.1425</v>
      </c>
      <c r="L13" s="90"/>
      <c r="N13" s="96" t="s">
        <v>106</v>
      </c>
    </row>
    <row r="14" ht="25" customHeight="1" spans="1:14">
      <c r="A14" s="71"/>
      <c r="B14" s="71"/>
      <c r="C14" s="20"/>
      <c r="D14" s="21"/>
      <c r="E14" s="25"/>
      <c r="F14" s="74"/>
      <c r="G14" s="75"/>
      <c r="H14" s="76"/>
      <c r="I14" s="76"/>
      <c r="J14" s="71"/>
      <c r="K14" s="97"/>
      <c r="L14" s="98"/>
      <c r="N14" s="96"/>
    </row>
    <row r="15" ht="25" customHeight="1" spans="1:14">
      <c r="A15" s="37"/>
      <c r="B15" s="37"/>
      <c r="C15" s="28"/>
      <c r="D15" s="29"/>
      <c r="E15" s="30"/>
      <c r="F15" s="72"/>
      <c r="G15" s="73"/>
      <c r="H15" s="67"/>
      <c r="I15" s="67"/>
      <c r="J15" s="37"/>
      <c r="K15" s="97"/>
      <c r="L15" s="67"/>
      <c r="N15" s="53" t="s">
        <v>107</v>
      </c>
    </row>
    <row r="16" ht="25" customHeight="1" spans="1:12">
      <c r="A16" s="77" t="s">
        <v>108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99"/>
    </row>
    <row r="17" ht="29.15" customHeight="1" spans="1:12">
      <c r="A17" s="79" t="s">
        <v>109</v>
      </c>
      <c r="B17" s="7" t="s">
        <v>110</v>
      </c>
      <c r="C17" s="80" t="s">
        <v>111</v>
      </c>
      <c r="D17" s="81"/>
      <c r="E17" s="82" t="s">
        <v>112</v>
      </c>
      <c r="F17" s="80" t="s">
        <v>113</v>
      </c>
      <c r="G17" s="81"/>
      <c r="H17" s="47" t="s">
        <v>114</v>
      </c>
      <c r="I17" s="100" t="s">
        <v>115</v>
      </c>
      <c r="J17" s="100">
        <v>2</v>
      </c>
      <c r="K17" s="47">
        <v>0</v>
      </c>
      <c r="L17" s="47"/>
    </row>
    <row r="18" ht="29.15" customHeight="1" spans="1:12">
      <c r="A18" s="79"/>
      <c r="B18" s="7"/>
      <c r="C18" s="80" t="s">
        <v>116</v>
      </c>
      <c r="D18" s="81"/>
      <c r="E18" s="82" t="s">
        <v>112</v>
      </c>
      <c r="F18" s="80" t="s">
        <v>113</v>
      </c>
      <c r="G18" s="81"/>
      <c r="H18" s="47" t="s">
        <v>117</v>
      </c>
      <c r="I18" s="100" t="s">
        <v>117</v>
      </c>
      <c r="J18" s="100">
        <v>2</v>
      </c>
      <c r="K18" s="47">
        <v>0</v>
      </c>
      <c r="L18" s="47"/>
    </row>
    <row r="19" ht="29.15" customHeight="1" spans="1:12">
      <c r="A19" s="79"/>
      <c r="B19" s="7"/>
      <c r="C19" s="80" t="s">
        <v>118</v>
      </c>
      <c r="D19" s="81"/>
      <c r="E19" s="82" t="s">
        <v>112</v>
      </c>
      <c r="F19" s="80" t="s">
        <v>113</v>
      </c>
      <c r="G19" s="81"/>
      <c r="H19" s="47" t="s">
        <v>119</v>
      </c>
      <c r="I19" s="100" t="s">
        <v>120</v>
      </c>
      <c r="J19" s="100">
        <v>2</v>
      </c>
      <c r="K19" s="47">
        <v>0</v>
      </c>
      <c r="L19" s="47"/>
    </row>
    <row r="20" ht="29.15" customHeight="1" spans="1:12">
      <c r="A20" s="79"/>
      <c r="B20" s="7"/>
      <c r="C20" s="80" t="s">
        <v>121</v>
      </c>
      <c r="D20" s="81"/>
      <c r="E20" s="82" t="s">
        <v>112</v>
      </c>
      <c r="F20" s="80" t="s">
        <v>122</v>
      </c>
      <c r="G20" s="81"/>
      <c r="H20" s="47" t="s">
        <v>123</v>
      </c>
      <c r="I20" s="101" t="s">
        <v>124</v>
      </c>
      <c r="J20" s="100">
        <v>2</v>
      </c>
      <c r="K20" s="47">
        <v>0</v>
      </c>
      <c r="L20" s="47"/>
    </row>
    <row r="21" ht="29.15" customHeight="1" spans="1:12">
      <c r="A21" s="79"/>
      <c r="B21" s="7" t="s">
        <v>125</v>
      </c>
      <c r="C21" s="80" t="s">
        <v>126</v>
      </c>
      <c r="D21" s="81"/>
      <c r="E21" s="82" t="s">
        <v>127</v>
      </c>
      <c r="F21" s="80" t="s">
        <v>122</v>
      </c>
      <c r="G21" s="81"/>
      <c r="H21" s="47">
        <v>1</v>
      </c>
      <c r="I21" s="101">
        <v>1</v>
      </c>
      <c r="J21" s="100">
        <v>1</v>
      </c>
      <c r="K21" s="47">
        <v>0</v>
      </c>
      <c r="L21" s="47"/>
    </row>
    <row r="22" ht="29.15" customHeight="1" spans="1:12">
      <c r="A22" s="79"/>
      <c r="B22" s="7" t="s">
        <v>128</v>
      </c>
      <c r="C22" s="80" t="s">
        <v>129</v>
      </c>
      <c r="D22" s="81"/>
      <c r="E22" s="82" t="s">
        <v>112</v>
      </c>
      <c r="F22" s="80" t="s">
        <v>122</v>
      </c>
      <c r="G22" s="81"/>
      <c r="H22" s="47">
        <v>1</v>
      </c>
      <c r="I22" s="101">
        <v>1</v>
      </c>
      <c r="J22" s="100">
        <v>1</v>
      </c>
      <c r="K22" s="47">
        <v>0</v>
      </c>
      <c r="L22" s="47"/>
    </row>
    <row r="23" ht="29.15" customHeight="1" spans="1:12">
      <c r="A23" s="79"/>
      <c r="B23" s="7"/>
      <c r="C23" s="80" t="s">
        <v>130</v>
      </c>
      <c r="D23" s="81"/>
      <c r="E23" s="82" t="s">
        <v>131</v>
      </c>
      <c r="F23" s="80" t="s">
        <v>132</v>
      </c>
      <c r="G23" s="81"/>
      <c r="H23" s="47">
        <v>1</v>
      </c>
      <c r="I23" s="102">
        <v>0.8</v>
      </c>
      <c r="J23" s="100">
        <v>1</v>
      </c>
      <c r="K23" s="47">
        <v>0</v>
      </c>
      <c r="L23" s="47"/>
    </row>
    <row r="24" ht="29.15" customHeight="1" spans="1:12">
      <c r="A24" s="79" t="s">
        <v>133</v>
      </c>
      <c r="B24" s="7" t="s">
        <v>134</v>
      </c>
      <c r="C24" s="80" t="s">
        <v>135</v>
      </c>
      <c r="D24" s="81"/>
      <c r="E24" s="82" t="s">
        <v>136</v>
      </c>
      <c r="F24" s="80" t="s">
        <v>137</v>
      </c>
      <c r="G24" s="81"/>
      <c r="H24" s="47" t="s">
        <v>138</v>
      </c>
      <c r="I24" s="103" t="s">
        <v>138</v>
      </c>
      <c r="J24" s="100">
        <v>1</v>
      </c>
      <c r="K24" s="47">
        <v>0</v>
      </c>
      <c r="L24" s="47"/>
    </row>
    <row r="25" ht="40" customHeight="1" spans="1:12">
      <c r="A25" s="79"/>
      <c r="B25" s="7" t="s">
        <v>139</v>
      </c>
      <c r="C25" s="80" t="s">
        <v>140</v>
      </c>
      <c r="D25" s="81"/>
      <c r="E25" s="82" t="s">
        <v>112</v>
      </c>
      <c r="F25" s="80" t="s">
        <v>113</v>
      </c>
      <c r="G25" s="81"/>
      <c r="H25" s="47" t="s">
        <v>141</v>
      </c>
      <c r="I25" s="100" t="s">
        <v>142</v>
      </c>
      <c r="J25" s="100">
        <v>1</v>
      </c>
      <c r="K25" s="47">
        <v>0</v>
      </c>
      <c r="L25" s="47"/>
    </row>
    <row r="26" ht="20.15" customHeight="1" spans="1:12">
      <c r="A26" s="77" t="s">
        <v>143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99"/>
    </row>
    <row r="27" ht="30" customHeight="1" spans="1:12">
      <c r="A27" s="79" t="s">
        <v>109</v>
      </c>
      <c r="B27" s="7" t="s">
        <v>110</v>
      </c>
      <c r="C27" s="80" t="s">
        <v>144</v>
      </c>
      <c r="D27" s="81"/>
      <c r="E27" s="82" t="s">
        <v>112</v>
      </c>
      <c r="F27" s="80" t="s">
        <v>113</v>
      </c>
      <c r="G27" s="81"/>
      <c r="H27" s="47" t="s">
        <v>145</v>
      </c>
      <c r="I27" s="100" t="s">
        <v>146</v>
      </c>
      <c r="J27" s="100">
        <v>1</v>
      </c>
      <c r="K27" s="47">
        <v>0</v>
      </c>
      <c r="L27" s="47"/>
    </row>
    <row r="28" ht="30" customHeight="1" spans="1:12">
      <c r="A28" s="79"/>
      <c r="B28" s="7"/>
      <c r="C28" s="80" t="s">
        <v>147</v>
      </c>
      <c r="D28" s="81"/>
      <c r="E28" s="82" t="s">
        <v>112</v>
      </c>
      <c r="F28" s="80" t="s">
        <v>113</v>
      </c>
      <c r="G28" s="81"/>
      <c r="H28" s="47" t="s">
        <v>148</v>
      </c>
      <c r="I28" s="100" t="s">
        <v>149</v>
      </c>
      <c r="J28" s="100">
        <v>1</v>
      </c>
      <c r="K28" s="47">
        <v>0</v>
      </c>
      <c r="L28" s="47"/>
    </row>
    <row r="29" ht="30" customHeight="1" spans="1:12">
      <c r="A29" s="79"/>
      <c r="B29" s="7"/>
      <c r="C29" s="80" t="s">
        <v>150</v>
      </c>
      <c r="D29" s="81"/>
      <c r="E29" s="82" t="s">
        <v>112</v>
      </c>
      <c r="F29" s="80" t="s">
        <v>113</v>
      </c>
      <c r="G29" s="81"/>
      <c r="H29" s="47" t="s">
        <v>151</v>
      </c>
      <c r="I29" s="101" t="s">
        <v>152</v>
      </c>
      <c r="J29" s="100">
        <v>1</v>
      </c>
      <c r="K29" s="47">
        <v>0</v>
      </c>
      <c r="L29" s="47"/>
    </row>
    <row r="30" ht="30" customHeight="1" spans="1:12">
      <c r="A30" s="79"/>
      <c r="B30" s="7"/>
      <c r="C30" s="80" t="s">
        <v>153</v>
      </c>
      <c r="D30" s="81"/>
      <c r="E30" s="82" t="s">
        <v>127</v>
      </c>
      <c r="F30" s="80" t="s">
        <v>122</v>
      </c>
      <c r="G30" s="81"/>
      <c r="H30" s="47" t="s">
        <v>154</v>
      </c>
      <c r="I30" s="101" t="s">
        <v>155</v>
      </c>
      <c r="J30" s="100">
        <v>1</v>
      </c>
      <c r="K30" s="47">
        <v>0</v>
      </c>
      <c r="L30" s="47"/>
    </row>
    <row r="31" ht="30" customHeight="1" spans="1:12">
      <c r="A31" s="79"/>
      <c r="B31" s="7"/>
      <c r="C31" s="80" t="s">
        <v>156</v>
      </c>
      <c r="D31" s="81"/>
      <c r="E31" s="82" t="s">
        <v>127</v>
      </c>
      <c r="F31" s="80" t="s">
        <v>122</v>
      </c>
      <c r="G31" s="81"/>
      <c r="H31" s="47" t="s">
        <v>157</v>
      </c>
      <c r="I31" s="101" t="s">
        <v>158</v>
      </c>
      <c r="J31" s="100">
        <v>1</v>
      </c>
      <c r="K31" s="47">
        <v>0</v>
      </c>
      <c r="L31" s="47"/>
    </row>
    <row r="32" ht="30" customHeight="1" spans="1:12">
      <c r="A32" s="79"/>
      <c r="B32" s="7"/>
      <c r="C32" s="80" t="s">
        <v>159</v>
      </c>
      <c r="D32" s="81"/>
      <c r="E32" s="82" t="s">
        <v>127</v>
      </c>
      <c r="F32" s="80" t="s">
        <v>122</v>
      </c>
      <c r="G32" s="81"/>
      <c r="H32" s="47" t="s">
        <v>160</v>
      </c>
      <c r="I32" s="103" t="s">
        <v>160</v>
      </c>
      <c r="J32" s="100">
        <v>1</v>
      </c>
      <c r="K32" s="47">
        <v>0</v>
      </c>
      <c r="L32" s="47"/>
    </row>
    <row r="33" ht="30" customHeight="1" spans="1:12">
      <c r="A33" s="79"/>
      <c r="B33" s="7"/>
      <c r="C33" s="80" t="s">
        <v>161</v>
      </c>
      <c r="D33" s="81"/>
      <c r="E33" s="82" t="s">
        <v>127</v>
      </c>
      <c r="F33" s="80" t="s">
        <v>122</v>
      </c>
      <c r="G33" s="81"/>
      <c r="H33" s="47" t="s">
        <v>162</v>
      </c>
      <c r="I33" s="103" t="s">
        <v>163</v>
      </c>
      <c r="J33" s="100">
        <v>1</v>
      </c>
      <c r="K33" s="47">
        <v>0</v>
      </c>
      <c r="L33" s="47"/>
    </row>
    <row r="34" ht="30" customHeight="1" spans="1:12">
      <c r="A34" s="79" t="s">
        <v>133</v>
      </c>
      <c r="B34" s="7" t="s">
        <v>134</v>
      </c>
      <c r="C34" s="80" t="s">
        <v>164</v>
      </c>
      <c r="D34" s="81"/>
      <c r="E34" s="82" t="s">
        <v>127</v>
      </c>
      <c r="F34" s="80" t="s">
        <v>165</v>
      </c>
      <c r="G34" s="81"/>
      <c r="H34" s="47">
        <v>0.8</v>
      </c>
      <c r="I34" s="47">
        <v>0.7</v>
      </c>
      <c r="J34" s="100">
        <v>1</v>
      </c>
      <c r="K34" s="47">
        <v>0</v>
      </c>
      <c r="L34" s="47"/>
    </row>
    <row r="35" ht="30" customHeight="1" spans="1:12">
      <c r="A35" s="79"/>
      <c r="B35" s="7"/>
      <c r="C35" s="80" t="s">
        <v>166</v>
      </c>
      <c r="D35" s="81"/>
      <c r="E35" s="82" t="s">
        <v>167</v>
      </c>
      <c r="F35" s="80" t="s">
        <v>137</v>
      </c>
      <c r="G35" s="81"/>
      <c r="H35" s="47">
        <v>0.2</v>
      </c>
      <c r="I35" s="102">
        <v>0.2</v>
      </c>
      <c r="J35" s="100">
        <v>1</v>
      </c>
      <c r="K35" s="47">
        <v>0</v>
      </c>
      <c r="L35" s="47"/>
    </row>
    <row r="36" ht="30" customHeight="1" spans="1:12">
      <c r="A36" s="77" t="s">
        <v>168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99"/>
    </row>
    <row r="37" ht="46" customHeight="1" spans="1:12">
      <c r="A37" s="83" t="s">
        <v>109</v>
      </c>
      <c r="B37" s="40" t="s">
        <v>110</v>
      </c>
      <c r="C37" s="80" t="s">
        <v>169</v>
      </c>
      <c r="D37" s="81"/>
      <c r="E37" s="82" t="s">
        <v>112</v>
      </c>
      <c r="F37" s="80" t="s">
        <v>113</v>
      </c>
      <c r="G37" s="81"/>
      <c r="H37" s="47" t="s">
        <v>170</v>
      </c>
      <c r="I37" s="47" t="s">
        <v>171</v>
      </c>
      <c r="J37" s="100">
        <v>1</v>
      </c>
      <c r="K37" s="47">
        <v>0</v>
      </c>
      <c r="L37" s="47"/>
    </row>
    <row r="38" ht="46" customHeight="1" spans="1:12">
      <c r="A38" s="84"/>
      <c r="B38" s="46"/>
      <c r="C38" s="80" t="s">
        <v>172</v>
      </c>
      <c r="D38" s="81"/>
      <c r="E38" s="82" t="s">
        <v>112</v>
      </c>
      <c r="F38" s="80" t="s">
        <v>173</v>
      </c>
      <c r="G38" s="81"/>
      <c r="H38" s="47" t="s">
        <v>174</v>
      </c>
      <c r="I38" s="47" t="s">
        <v>174</v>
      </c>
      <c r="J38" s="100">
        <v>1</v>
      </c>
      <c r="K38" s="47">
        <v>0</v>
      </c>
      <c r="L38" s="47"/>
    </row>
    <row r="39" ht="46" customHeight="1" spans="1:12">
      <c r="A39" s="84"/>
      <c r="B39" s="46"/>
      <c r="C39" s="80" t="s">
        <v>175</v>
      </c>
      <c r="D39" s="81"/>
      <c r="E39" s="82" t="s">
        <v>112</v>
      </c>
      <c r="F39" s="80" t="s">
        <v>113</v>
      </c>
      <c r="G39" s="81"/>
      <c r="H39" s="47" t="s">
        <v>176</v>
      </c>
      <c r="I39" s="47" t="s">
        <v>176</v>
      </c>
      <c r="J39" s="100">
        <v>1</v>
      </c>
      <c r="K39" s="47">
        <v>0</v>
      </c>
      <c r="L39" s="47"/>
    </row>
    <row r="40" ht="46" customHeight="1" spans="1:12">
      <c r="A40" s="84"/>
      <c r="B40" s="49"/>
      <c r="C40" s="80" t="s">
        <v>177</v>
      </c>
      <c r="D40" s="81"/>
      <c r="E40" s="82" t="s">
        <v>112</v>
      </c>
      <c r="F40" s="80" t="s">
        <v>113</v>
      </c>
      <c r="G40" s="81"/>
      <c r="H40" s="47" t="s">
        <v>178</v>
      </c>
      <c r="I40" s="47" t="s">
        <v>178</v>
      </c>
      <c r="J40" s="100">
        <v>1</v>
      </c>
      <c r="K40" s="47">
        <v>0</v>
      </c>
      <c r="L40" s="47"/>
    </row>
    <row r="41" ht="46" customHeight="1" spans="1:12">
      <c r="A41" s="84"/>
      <c r="B41" s="7" t="s">
        <v>125</v>
      </c>
      <c r="C41" s="80" t="s">
        <v>179</v>
      </c>
      <c r="D41" s="81"/>
      <c r="E41" s="82" t="s">
        <v>112</v>
      </c>
      <c r="F41" s="80" t="s">
        <v>113</v>
      </c>
      <c r="G41" s="81"/>
      <c r="H41" s="47" t="s">
        <v>180</v>
      </c>
      <c r="I41" s="101" t="s">
        <v>180</v>
      </c>
      <c r="J41" s="100">
        <v>1</v>
      </c>
      <c r="K41" s="47">
        <v>0</v>
      </c>
      <c r="L41" s="47"/>
    </row>
    <row r="42" ht="30" customHeight="1" spans="1:12">
      <c r="A42" s="84"/>
      <c r="B42" s="7"/>
      <c r="C42" s="80" t="s">
        <v>181</v>
      </c>
      <c r="D42" s="81"/>
      <c r="E42" s="82" t="s">
        <v>112</v>
      </c>
      <c r="F42" s="80" t="s">
        <v>113</v>
      </c>
      <c r="G42" s="81"/>
      <c r="H42" s="47" t="s">
        <v>182</v>
      </c>
      <c r="I42" s="101" t="s">
        <v>182</v>
      </c>
      <c r="J42" s="100">
        <v>1</v>
      </c>
      <c r="K42" s="47">
        <v>0</v>
      </c>
      <c r="L42" s="47"/>
    </row>
    <row r="43" ht="42" customHeight="1" spans="1:12">
      <c r="A43" s="84"/>
      <c r="B43" s="40" t="s">
        <v>139</v>
      </c>
      <c r="C43" s="80" t="s">
        <v>183</v>
      </c>
      <c r="D43" s="81"/>
      <c r="E43" s="82" t="s">
        <v>112</v>
      </c>
      <c r="F43" s="80" t="s">
        <v>113</v>
      </c>
      <c r="G43" s="81"/>
      <c r="H43" s="47">
        <v>1</v>
      </c>
      <c r="I43" s="101">
        <v>1</v>
      </c>
      <c r="J43" s="100">
        <v>1</v>
      </c>
      <c r="K43" s="47">
        <v>0</v>
      </c>
      <c r="L43" s="47"/>
    </row>
    <row r="44" ht="42" customHeight="1" spans="1:12">
      <c r="A44" s="85"/>
      <c r="B44" s="49"/>
      <c r="C44" s="80" t="s">
        <v>184</v>
      </c>
      <c r="D44" s="81"/>
      <c r="E44" s="82" t="s">
        <v>112</v>
      </c>
      <c r="F44" s="80" t="s">
        <v>113</v>
      </c>
      <c r="G44" s="81"/>
      <c r="H44" s="47" t="s">
        <v>185</v>
      </c>
      <c r="I44" s="101" t="s">
        <v>185</v>
      </c>
      <c r="J44" s="100">
        <v>1</v>
      </c>
      <c r="K44" s="47">
        <v>0</v>
      </c>
      <c r="L44" s="47"/>
    </row>
    <row r="45" ht="42" customHeight="1" spans="1:12">
      <c r="A45" s="83" t="s">
        <v>133</v>
      </c>
      <c r="B45" s="40" t="s">
        <v>186</v>
      </c>
      <c r="C45" s="80" t="s">
        <v>187</v>
      </c>
      <c r="D45" s="81"/>
      <c r="E45" s="82" t="s">
        <v>112</v>
      </c>
      <c r="F45" s="80" t="s">
        <v>165</v>
      </c>
      <c r="G45" s="81"/>
      <c r="H45" s="47" t="s">
        <v>188</v>
      </c>
      <c r="I45" s="100" t="s">
        <v>189</v>
      </c>
      <c r="J45" s="100">
        <v>1</v>
      </c>
      <c r="K45" s="47">
        <v>0</v>
      </c>
      <c r="L45" s="47"/>
    </row>
    <row r="46" ht="42" customHeight="1" spans="1:12">
      <c r="A46" s="84"/>
      <c r="B46" s="46"/>
      <c r="C46" s="80" t="s">
        <v>190</v>
      </c>
      <c r="D46" s="81"/>
      <c r="E46" s="82" t="s">
        <v>112</v>
      </c>
      <c r="F46" s="80" t="s">
        <v>165</v>
      </c>
      <c r="G46" s="81"/>
      <c r="H46" s="47" t="s">
        <v>188</v>
      </c>
      <c r="I46" s="100" t="s">
        <v>189</v>
      </c>
      <c r="J46" s="100">
        <v>1</v>
      </c>
      <c r="K46" s="47">
        <v>0</v>
      </c>
      <c r="L46" s="47"/>
    </row>
    <row r="47" ht="42" customHeight="1" spans="1:12">
      <c r="A47" s="84"/>
      <c r="B47" s="46"/>
      <c r="C47" s="80" t="s">
        <v>191</v>
      </c>
      <c r="D47" s="81"/>
      <c r="E47" s="82" t="s">
        <v>112</v>
      </c>
      <c r="F47" s="80" t="s">
        <v>113</v>
      </c>
      <c r="G47" s="81"/>
      <c r="H47" s="47">
        <v>1</v>
      </c>
      <c r="I47" s="100" t="s">
        <v>189</v>
      </c>
      <c r="J47" s="100">
        <v>1</v>
      </c>
      <c r="K47" s="47">
        <v>0</v>
      </c>
      <c r="L47" s="47"/>
    </row>
    <row r="48" ht="42" customHeight="1" spans="1:12">
      <c r="A48" s="84"/>
      <c r="B48" s="49"/>
      <c r="C48" s="80" t="s">
        <v>192</v>
      </c>
      <c r="D48" s="81"/>
      <c r="E48" s="82" t="s">
        <v>112</v>
      </c>
      <c r="F48" s="80" t="s">
        <v>113</v>
      </c>
      <c r="G48" s="81"/>
      <c r="H48" s="47">
        <v>1</v>
      </c>
      <c r="I48" s="100" t="s">
        <v>189</v>
      </c>
      <c r="J48" s="100">
        <v>1</v>
      </c>
      <c r="K48" s="47">
        <v>0</v>
      </c>
      <c r="L48" s="47"/>
    </row>
    <row r="49" ht="42" customHeight="1" spans="1:12">
      <c r="A49" s="77" t="s">
        <v>193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99"/>
    </row>
    <row r="50" ht="42" customHeight="1" spans="1:12">
      <c r="A50" s="79" t="s">
        <v>109</v>
      </c>
      <c r="B50" s="7" t="s">
        <v>110</v>
      </c>
      <c r="C50" s="80" t="s">
        <v>194</v>
      </c>
      <c r="D50" s="81"/>
      <c r="E50" s="82" t="s">
        <v>112</v>
      </c>
      <c r="F50" s="80" t="s">
        <v>113</v>
      </c>
      <c r="G50" s="81"/>
      <c r="H50" s="47" t="s">
        <v>195</v>
      </c>
      <c r="I50" s="47" t="s">
        <v>196</v>
      </c>
      <c r="J50" s="100">
        <v>1</v>
      </c>
      <c r="K50" s="47">
        <v>0</v>
      </c>
      <c r="L50" s="47"/>
    </row>
    <row r="51" ht="42" customHeight="1" spans="1:12">
      <c r="A51" s="79"/>
      <c r="B51" s="7"/>
      <c r="C51" s="80" t="s">
        <v>197</v>
      </c>
      <c r="D51" s="81"/>
      <c r="E51" s="82" t="s">
        <v>112</v>
      </c>
      <c r="F51" s="80" t="s">
        <v>113</v>
      </c>
      <c r="G51" s="81"/>
      <c r="H51" s="47" t="s">
        <v>198</v>
      </c>
      <c r="I51" s="47" t="s">
        <v>198</v>
      </c>
      <c r="J51" s="100">
        <v>1</v>
      </c>
      <c r="K51" s="47">
        <v>0</v>
      </c>
      <c r="L51" s="47"/>
    </row>
    <row r="52" ht="42" customHeight="1" spans="1:12">
      <c r="A52" s="79"/>
      <c r="B52" s="7"/>
      <c r="C52" s="80" t="s">
        <v>199</v>
      </c>
      <c r="D52" s="81"/>
      <c r="E52" s="82" t="s">
        <v>112</v>
      </c>
      <c r="F52" s="80" t="s">
        <v>113</v>
      </c>
      <c r="G52" s="81"/>
      <c r="H52" s="47" t="s">
        <v>200</v>
      </c>
      <c r="I52" s="101" t="s">
        <v>201</v>
      </c>
      <c r="J52" s="100">
        <v>1</v>
      </c>
      <c r="K52" s="47">
        <v>0</v>
      </c>
      <c r="L52" s="47"/>
    </row>
    <row r="53" ht="42" customHeight="1" spans="1:12">
      <c r="A53" s="79"/>
      <c r="B53" s="7"/>
      <c r="C53" s="80" t="s">
        <v>202</v>
      </c>
      <c r="D53" s="81"/>
      <c r="E53" s="82" t="s">
        <v>112</v>
      </c>
      <c r="F53" s="80" t="s">
        <v>113</v>
      </c>
      <c r="G53" s="81"/>
      <c r="H53" s="47" t="s">
        <v>203</v>
      </c>
      <c r="I53" s="101" t="s">
        <v>204</v>
      </c>
      <c r="J53" s="100">
        <v>1</v>
      </c>
      <c r="K53" s="47">
        <v>0</v>
      </c>
      <c r="L53" s="47"/>
    </row>
    <row r="54" ht="42" customHeight="1" spans="1:12">
      <c r="A54" s="79"/>
      <c r="B54" s="7"/>
      <c r="C54" s="80" t="s">
        <v>205</v>
      </c>
      <c r="D54" s="81"/>
      <c r="E54" s="82" t="s">
        <v>112</v>
      </c>
      <c r="F54" s="80" t="s">
        <v>113</v>
      </c>
      <c r="G54" s="81"/>
      <c r="H54" s="47" t="s">
        <v>206</v>
      </c>
      <c r="I54" s="101" t="s">
        <v>207</v>
      </c>
      <c r="J54" s="100">
        <v>1</v>
      </c>
      <c r="K54" s="47">
        <v>0</v>
      </c>
      <c r="L54" s="47"/>
    </row>
    <row r="55" ht="42" customHeight="1" spans="1:12">
      <c r="A55" s="79"/>
      <c r="B55" s="7"/>
      <c r="C55" s="80" t="s">
        <v>208</v>
      </c>
      <c r="D55" s="81"/>
      <c r="E55" s="82" t="s">
        <v>112</v>
      </c>
      <c r="F55" s="80" t="s">
        <v>113</v>
      </c>
      <c r="G55" s="81"/>
      <c r="H55" s="47" t="s">
        <v>209</v>
      </c>
      <c r="I55" s="101" t="s">
        <v>210</v>
      </c>
      <c r="J55" s="100">
        <v>1</v>
      </c>
      <c r="K55" s="47">
        <v>0</v>
      </c>
      <c r="L55" s="47"/>
    </row>
    <row r="56" ht="42" customHeight="1" spans="1:12">
      <c r="A56" s="79"/>
      <c r="B56" s="7"/>
      <c r="C56" s="80" t="s">
        <v>211</v>
      </c>
      <c r="D56" s="81"/>
      <c r="E56" s="82" t="s">
        <v>112</v>
      </c>
      <c r="F56" s="80" t="s">
        <v>113</v>
      </c>
      <c r="G56" s="81"/>
      <c r="H56" s="42" t="s">
        <v>212</v>
      </c>
      <c r="I56" s="101" t="s">
        <v>212</v>
      </c>
      <c r="J56" s="100">
        <v>1</v>
      </c>
      <c r="K56" s="47">
        <v>0</v>
      </c>
      <c r="L56" s="47"/>
    </row>
    <row r="57" ht="42" customHeight="1" spans="1:12">
      <c r="A57" s="79"/>
      <c r="B57" s="7"/>
      <c r="C57" s="80" t="s">
        <v>213</v>
      </c>
      <c r="D57" s="81"/>
      <c r="E57" s="82" t="s">
        <v>112</v>
      </c>
      <c r="F57" s="80" t="s">
        <v>113</v>
      </c>
      <c r="G57" s="81"/>
      <c r="H57" s="47" t="s">
        <v>214</v>
      </c>
      <c r="I57" s="47" t="s">
        <v>214</v>
      </c>
      <c r="J57" s="100">
        <v>1</v>
      </c>
      <c r="K57" s="47">
        <v>0</v>
      </c>
      <c r="L57" s="47"/>
    </row>
    <row r="58" ht="42" customHeight="1" spans="1:12">
      <c r="A58" s="79"/>
      <c r="B58" s="7" t="s">
        <v>125</v>
      </c>
      <c r="C58" s="80" t="s">
        <v>215</v>
      </c>
      <c r="D58" s="81"/>
      <c r="E58" s="82" t="s">
        <v>216</v>
      </c>
      <c r="F58" s="80" t="s">
        <v>122</v>
      </c>
      <c r="G58" s="81"/>
      <c r="H58" s="47">
        <v>1</v>
      </c>
      <c r="I58" s="101">
        <v>1</v>
      </c>
      <c r="J58" s="100">
        <v>1</v>
      </c>
      <c r="K58" s="47">
        <v>0</v>
      </c>
      <c r="L58" s="47"/>
    </row>
    <row r="59" ht="42" customHeight="1" spans="1:12">
      <c r="A59" s="79" t="s">
        <v>133</v>
      </c>
      <c r="B59" s="7" t="s">
        <v>139</v>
      </c>
      <c r="C59" s="80" t="s">
        <v>217</v>
      </c>
      <c r="D59" s="81"/>
      <c r="E59" s="82"/>
      <c r="F59" s="80" t="s">
        <v>218</v>
      </c>
      <c r="G59" s="81"/>
      <c r="H59" s="47" t="s">
        <v>219</v>
      </c>
      <c r="I59" s="101" t="s">
        <v>219</v>
      </c>
      <c r="J59" s="100">
        <v>1</v>
      </c>
      <c r="K59" s="47">
        <v>0</v>
      </c>
      <c r="L59" s="47"/>
    </row>
    <row r="60" ht="42" customHeight="1" spans="1:12">
      <c r="A60" s="79"/>
      <c r="B60" s="7"/>
      <c r="C60" s="80" t="s">
        <v>220</v>
      </c>
      <c r="D60" s="81"/>
      <c r="E60" s="82" t="s">
        <v>112</v>
      </c>
      <c r="F60" s="86"/>
      <c r="G60" s="87"/>
      <c r="H60" s="47" t="s">
        <v>221</v>
      </c>
      <c r="I60" s="100" t="s">
        <v>189</v>
      </c>
      <c r="J60" s="100">
        <v>1</v>
      </c>
      <c r="K60" s="47">
        <v>0</v>
      </c>
      <c r="L60" s="47"/>
    </row>
    <row r="61" ht="42" customHeight="1" spans="1:12">
      <c r="A61" s="79"/>
      <c r="B61" s="7"/>
      <c r="C61" s="80" t="s">
        <v>222</v>
      </c>
      <c r="D61" s="81"/>
      <c r="E61" s="82" t="s">
        <v>112</v>
      </c>
      <c r="F61" s="80" t="s">
        <v>165</v>
      </c>
      <c r="G61" s="81"/>
      <c r="H61" s="47" t="s">
        <v>223</v>
      </c>
      <c r="I61" s="100" t="s">
        <v>189</v>
      </c>
      <c r="J61" s="100">
        <v>1</v>
      </c>
      <c r="K61" s="47">
        <v>0</v>
      </c>
      <c r="L61" s="47"/>
    </row>
    <row r="62" ht="26" customHeight="1" spans="1:12">
      <c r="A62" s="77" t="s">
        <v>224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99"/>
    </row>
    <row r="63" ht="42" customHeight="1" spans="1:12">
      <c r="A63" s="79" t="s">
        <v>109</v>
      </c>
      <c r="B63" s="7" t="s">
        <v>110</v>
      </c>
      <c r="C63" s="80" t="s">
        <v>225</v>
      </c>
      <c r="D63" s="81"/>
      <c r="E63" s="82" t="s">
        <v>112</v>
      </c>
      <c r="F63" s="80" t="s">
        <v>113</v>
      </c>
      <c r="G63" s="81"/>
      <c r="H63" s="42">
        <v>15</v>
      </c>
      <c r="I63" s="42">
        <v>16</v>
      </c>
      <c r="J63" s="100">
        <v>1</v>
      </c>
      <c r="K63" s="47">
        <v>0</v>
      </c>
      <c r="L63" s="47"/>
    </row>
    <row r="64" ht="42" customHeight="1" spans="1:12">
      <c r="A64" s="79"/>
      <c r="B64" s="7"/>
      <c r="C64" s="80" t="s">
        <v>226</v>
      </c>
      <c r="D64" s="81"/>
      <c r="E64" s="82" t="s">
        <v>112</v>
      </c>
      <c r="F64" s="80" t="s">
        <v>113</v>
      </c>
      <c r="G64" s="81"/>
      <c r="H64" s="47">
        <v>1</v>
      </c>
      <c r="I64" s="47">
        <v>1</v>
      </c>
      <c r="J64" s="100">
        <v>1</v>
      </c>
      <c r="K64" s="47">
        <v>0</v>
      </c>
      <c r="L64" s="47"/>
    </row>
    <row r="65" ht="42" customHeight="1" spans="1:12">
      <c r="A65" s="79"/>
      <c r="B65" s="7"/>
      <c r="C65" s="104" t="s">
        <v>227</v>
      </c>
      <c r="D65" s="105"/>
      <c r="E65" s="82" t="s">
        <v>112</v>
      </c>
      <c r="F65" s="80" t="s">
        <v>113</v>
      </c>
      <c r="G65" s="81"/>
      <c r="H65" s="42">
        <v>12</v>
      </c>
      <c r="I65" s="47">
        <v>0.12</v>
      </c>
      <c r="J65" s="100">
        <v>1</v>
      </c>
      <c r="K65" s="47">
        <v>0</v>
      </c>
      <c r="L65" s="47"/>
    </row>
    <row r="66" ht="42" customHeight="1" spans="1:12">
      <c r="A66" s="79"/>
      <c r="B66" s="7"/>
      <c r="C66" s="104" t="s">
        <v>228</v>
      </c>
      <c r="D66" s="105"/>
      <c r="E66" s="82" t="s">
        <v>112</v>
      </c>
      <c r="F66" s="80" t="s">
        <v>113</v>
      </c>
      <c r="G66" s="81"/>
      <c r="H66" s="47">
        <v>1</v>
      </c>
      <c r="I66" s="47">
        <v>1</v>
      </c>
      <c r="J66" s="100">
        <v>1</v>
      </c>
      <c r="K66" s="47">
        <v>0</v>
      </c>
      <c r="L66" s="47"/>
    </row>
    <row r="67" ht="42" customHeight="1" spans="1:12">
      <c r="A67" s="79"/>
      <c r="B67" s="7"/>
      <c r="C67" s="104" t="s">
        <v>229</v>
      </c>
      <c r="D67" s="105"/>
      <c r="E67" s="82" t="s">
        <v>112</v>
      </c>
      <c r="F67" s="80" t="s">
        <v>113</v>
      </c>
      <c r="G67" s="81"/>
      <c r="H67" s="47" t="s">
        <v>230</v>
      </c>
      <c r="I67" s="47" t="s">
        <v>231</v>
      </c>
      <c r="J67" s="100">
        <v>1</v>
      </c>
      <c r="K67" s="47">
        <v>0</v>
      </c>
      <c r="L67" s="47"/>
    </row>
    <row r="68" ht="42" customHeight="1" spans="1:12">
      <c r="A68" s="79"/>
      <c r="B68" s="7" t="s">
        <v>125</v>
      </c>
      <c r="C68" s="80" t="s">
        <v>232</v>
      </c>
      <c r="D68" s="81"/>
      <c r="E68" s="82" t="s">
        <v>233</v>
      </c>
      <c r="F68" s="80" t="s">
        <v>234</v>
      </c>
      <c r="G68" s="81"/>
      <c r="H68" s="47">
        <v>1</v>
      </c>
      <c r="I68" s="47">
        <v>1</v>
      </c>
      <c r="J68" s="100">
        <v>1</v>
      </c>
      <c r="K68" s="47">
        <v>0</v>
      </c>
      <c r="L68" s="47"/>
    </row>
    <row r="69" ht="30" customHeight="1" spans="1:12">
      <c r="A69" s="79"/>
      <c r="B69" s="7"/>
      <c r="C69" s="80" t="s">
        <v>235</v>
      </c>
      <c r="D69" s="81"/>
      <c r="E69" s="82" t="s">
        <v>233</v>
      </c>
      <c r="F69" s="80" t="s">
        <v>234</v>
      </c>
      <c r="G69" s="81"/>
      <c r="H69" s="47">
        <v>1</v>
      </c>
      <c r="I69" s="47">
        <v>1</v>
      </c>
      <c r="J69" s="100">
        <v>1</v>
      </c>
      <c r="K69" s="47">
        <v>0</v>
      </c>
      <c r="L69" s="47"/>
    </row>
    <row r="70" ht="62" customHeight="1" spans="1:12">
      <c r="A70" s="79"/>
      <c r="B70" s="7"/>
      <c r="C70" s="80" t="s">
        <v>236</v>
      </c>
      <c r="D70" s="81"/>
      <c r="E70" s="82" t="s">
        <v>237</v>
      </c>
      <c r="F70" s="80" t="s">
        <v>238</v>
      </c>
      <c r="G70" s="81"/>
      <c r="H70" s="47">
        <v>1</v>
      </c>
      <c r="I70" s="47">
        <v>1</v>
      </c>
      <c r="J70" s="100">
        <v>1</v>
      </c>
      <c r="K70" s="47">
        <v>0</v>
      </c>
      <c r="L70" s="47"/>
    </row>
    <row r="71" ht="62" customHeight="1" spans="1:12">
      <c r="A71" s="79"/>
      <c r="B71" s="7" t="s">
        <v>128</v>
      </c>
      <c r="C71" s="80" t="s">
        <v>239</v>
      </c>
      <c r="D71" s="81"/>
      <c r="E71" s="82" t="s">
        <v>240</v>
      </c>
      <c r="F71" s="80" t="s">
        <v>132</v>
      </c>
      <c r="G71" s="81"/>
      <c r="H71" s="47">
        <v>1</v>
      </c>
      <c r="I71" s="47">
        <v>1</v>
      </c>
      <c r="J71" s="100">
        <v>1</v>
      </c>
      <c r="K71" s="47">
        <v>0</v>
      </c>
      <c r="L71" s="47"/>
    </row>
    <row r="72" ht="62" customHeight="1" spans="1:12">
      <c r="A72" s="79"/>
      <c r="B72" s="7"/>
      <c r="C72" s="80" t="s">
        <v>241</v>
      </c>
      <c r="D72" s="81"/>
      <c r="E72" s="82" t="s">
        <v>242</v>
      </c>
      <c r="F72" s="80" t="s">
        <v>132</v>
      </c>
      <c r="G72" s="81"/>
      <c r="H72" s="47">
        <v>1</v>
      </c>
      <c r="I72" s="47">
        <v>1</v>
      </c>
      <c r="J72" s="100">
        <v>1</v>
      </c>
      <c r="K72" s="47">
        <v>0</v>
      </c>
      <c r="L72" s="47"/>
    </row>
    <row r="73" ht="62" customHeight="1" spans="1:12">
      <c r="A73" s="79" t="s">
        <v>133</v>
      </c>
      <c r="B73" s="79" t="s">
        <v>139</v>
      </c>
      <c r="C73" s="80" t="s">
        <v>243</v>
      </c>
      <c r="D73" s="81"/>
      <c r="E73" s="82"/>
      <c r="F73" s="80" t="s">
        <v>165</v>
      </c>
      <c r="G73" s="81"/>
      <c r="H73" s="47" t="s">
        <v>244</v>
      </c>
      <c r="I73" s="101" t="s">
        <v>244</v>
      </c>
      <c r="J73" s="100">
        <v>1</v>
      </c>
      <c r="K73" s="47">
        <v>0</v>
      </c>
      <c r="L73" s="47"/>
    </row>
    <row r="74" ht="62" customHeight="1" spans="1:12">
      <c r="A74" s="79"/>
      <c r="B74" s="79"/>
      <c r="C74" s="80" t="s">
        <v>245</v>
      </c>
      <c r="D74" s="81"/>
      <c r="E74" s="82"/>
      <c r="F74" s="80" t="s">
        <v>165</v>
      </c>
      <c r="G74" s="81"/>
      <c r="H74" s="47" t="s">
        <v>246</v>
      </c>
      <c r="I74" s="100" t="s">
        <v>189</v>
      </c>
      <c r="J74" s="100">
        <v>1</v>
      </c>
      <c r="K74" s="47">
        <v>0</v>
      </c>
      <c r="L74" s="47"/>
    </row>
    <row r="75" ht="32" customHeight="1" spans="1:12">
      <c r="A75" s="77" t="s">
        <v>247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99"/>
    </row>
    <row r="76" ht="62" customHeight="1" spans="1:12">
      <c r="A76" s="79" t="s">
        <v>109</v>
      </c>
      <c r="B76" s="7" t="s">
        <v>110</v>
      </c>
      <c r="C76" s="80" t="s">
        <v>248</v>
      </c>
      <c r="D76" s="81"/>
      <c r="E76" s="82" t="s">
        <v>112</v>
      </c>
      <c r="F76" s="80" t="s">
        <v>113</v>
      </c>
      <c r="G76" s="81"/>
      <c r="H76" s="47" t="s">
        <v>249</v>
      </c>
      <c r="I76" s="47" t="s">
        <v>249</v>
      </c>
      <c r="J76" s="100">
        <v>1</v>
      </c>
      <c r="K76" s="47">
        <v>0</v>
      </c>
      <c r="L76" s="47"/>
    </row>
    <row r="77" ht="30" customHeight="1" spans="1:12">
      <c r="A77" s="79"/>
      <c r="B77" s="7"/>
      <c r="C77" s="80" t="s">
        <v>250</v>
      </c>
      <c r="D77" s="81"/>
      <c r="E77" s="82" t="s">
        <v>112</v>
      </c>
      <c r="F77" s="80" t="s">
        <v>113</v>
      </c>
      <c r="G77" s="81"/>
      <c r="H77" s="47" t="s">
        <v>251</v>
      </c>
      <c r="I77" s="47" t="s">
        <v>252</v>
      </c>
      <c r="J77" s="100">
        <v>1</v>
      </c>
      <c r="K77" s="47">
        <v>0</v>
      </c>
      <c r="L77" s="47"/>
    </row>
    <row r="78" ht="45" customHeight="1" spans="1:12">
      <c r="A78" s="79"/>
      <c r="B78" s="7"/>
      <c r="C78" s="80" t="s">
        <v>253</v>
      </c>
      <c r="D78" s="81"/>
      <c r="E78" s="82" t="s">
        <v>112</v>
      </c>
      <c r="F78" s="80" t="s">
        <v>113</v>
      </c>
      <c r="G78" s="81"/>
      <c r="H78" s="47" t="s">
        <v>254</v>
      </c>
      <c r="I78" s="47" t="s">
        <v>254</v>
      </c>
      <c r="J78" s="100">
        <v>1</v>
      </c>
      <c r="K78" s="47">
        <v>0</v>
      </c>
      <c r="L78" s="47"/>
    </row>
    <row r="79" ht="45" customHeight="1" spans="1:12">
      <c r="A79" s="79"/>
      <c r="B79" s="7"/>
      <c r="C79" s="80" t="s">
        <v>255</v>
      </c>
      <c r="D79" s="81"/>
      <c r="E79" s="82" t="s">
        <v>112</v>
      </c>
      <c r="F79" s="80" t="s">
        <v>113</v>
      </c>
      <c r="G79" s="81"/>
      <c r="H79" s="47" t="s">
        <v>256</v>
      </c>
      <c r="I79" s="47" t="s">
        <v>257</v>
      </c>
      <c r="J79" s="100">
        <v>1</v>
      </c>
      <c r="K79" s="47">
        <v>0</v>
      </c>
      <c r="L79" s="47"/>
    </row>
    <row r="80" ht="45" customHeight="1" spans="1:12">
      <c r="A80" s="79"/>
      <c r="B80" s="7"/>
      <c r="C80" s="80" t="s">
        <v>258</v>
      </c>
      <c r="D80" s="81"/>
      <c r="E80" s="82" t="s">
        <v>112</v>
      </c>
      <c r="F80" s="80" t="s">
        <v>113</v>
      </c>
      <c r="G80" s="81"/>
      <c r="H80" s="47" t="s">
        <v>259</v>
      </c>
      <c r="I80" s="47" t="s">
        <v>259</v>
      </c>
      <c r="J80" s="100">
        <v>1</v>
      </c>
      <c r="K80" s="47">
        <v>0</v>
      </c>
      <c r="L80" s="47"/>
    </row>
    <row r="81" ht="45" customHeight="1" spans="1:12">
      <c r="A81" s="79"/>
      <c r="B81" s="7"/>
      <c r="C81" s="80" t="s">
        <v>260</v>
      </c>
      <c r="D81" s="81"/>
      <c r="E81" s="82" t="s">
        <v>112</v>
      </c>
      <c r="F81" s="80" t="s">
        <v>113</v>
      </c>
      <c r="G81" s="81"/>
      <c r="H81" s="47" t="s">
        <v>231</v>
      </c>
      <c r="I81" s="47" t="s">
        <v>231</v>
      </c>
      <c r="J81" s="100">
        <v>1</v>
      </c>
      <c r="K81" s="47">
        <v>0</v>
      </c>
      <c r="L81" s="47"/>
    </row>
    <row r="82" ht="45" customHeight="1" spans="1:12">
      <c r="A82" s="79"/>
      <c r="B82" s="7" t="s">
        <v>125</v>
      </c>
      <c r="C82" s="80" t="s">
        <v>261</v>
      </c>
      <c r="D82" s="81"/>
      <c r="E82" s="82"/>
      <c r="F82" s="80" t="s">
        <v>165</v>
      </c>
      <c r="G82" s="81"/>
      <c r="H82" s="47" t="s">
        <v>223</v>
      </c>
      <c r="I82" s="100" t="s">
        <v>189</v>
      </c>
      <c r="J82" s="100">
        <v>1</v>
      </c>
      <c r="K82" s="47">
        <v>0</v>
      </c>
      <c r="L82" s="47"/>
    </row>
    <row r="83" ht="45" customHeight="1" spans="1:12">
      <c r="A83" s="79"/>
      <c r="B83" s="7"/>
      <c r="C83" s="80" t="s">
        <v>262</v>
      </c>
      <c r="D83" s="81"/>
      <c r="E83" s="82" t="s">
        <v>112</v>
      </c>
      <c r="F83" s="80" t="s">
        <v>113</v>
      </c>
      <c r="G83" s="81"/>
      <c r="H83" s="47">
        <v>1</v>
      </c>
      <c r="I83" s="47">
        <v>1</v>
      </c>
      <c r="J83" s="100">
        <v>1</v>
      </c>
      <c r="K83" s="47">
        <v>0</v>
      </c>
      <c r="L83" s="47"/>
    </row>
    <row r="84" ht="45" customHeight="1" spans="1:12">
      <c r="A84" s="79"/>
      <c r="B84" s="7"/>
      <c r="C84" s="80" t="s">
        <v>263</v>
      </c>
      <c r="D84" s="81"/>
      <c r="E84" s="82" t="s">
        <v>112</v>
      </c>
      <c r="F84" s="80" t="s">
        <v>113</v>
      </c>
      <c r="G84" s="81"/>
      <c r="H84" s="47">
        <v>0.9</v>
      </c>
      <c r="I84" s="47">
        <v>1</v>
      </c>
      <c r="J84" s="100">
        <v>1</v>
      </c>
      <c r="K84" s="47">
        <v>0</v>
      </c>
      <c r="L84" s="47"/>
    </row>
    <row r="85" ht="45" customHeight="1" spans="1:12">
      <c r="A85" s="79"/>
      <c r="B85" s="7"/>
      <c r="C85" s="80" t="s">
        <v>264</v>
      </c>
      <c r="D85" s="81"/>
      <c r="E85" s="82"/>
      <c r="F85" s="80" t="s">
        <v>218</v>
      </c>
      <c r="G85" s="81"/>
      <c r="H85" s="47" t="s">
        <v>265</v>
      </c>
      <c r="I85" s="101" t="s">
        <v>265</v>
      </c>
      <c r="J85" s="100">
        <v>1</v>
      </c>
      <c r="K85" s="47">
        <v>0</v>
      </c>
      <c r="L85" s="47"/>
    </row>
    <row r="86" ht="45" customHeight="1" spans="1:12">
      <c r="A86" s="79"/>
      <c r="B86" s="7" t="s">
        <v>128</v>
      </c>
      <c r="C86" s="80" t="s">
        <v>266</v>
      </c>
      <c r="D86" s="81"/>
      <c r="E86" s="82"/>
      <c r="F86" s="80" t="s">
        <v>165</v>
      </c>
      <c r="G86" s="81"/>
      <c r="H86" s="47" t="s">
        <v>267</v>
      </c>
      <c r="I86" s="100" t="s">
        <v>189</v>
      </c>
      <c r="J86" s="100">
        <v>1</v>
      </c>
      <c r="K86" s="47">
        <v>0</v>
      </c>
      <c r="L86" s="47"/>
    </row>
    <row r="87" ht="45" customHeight="1" spans="1:12">
      <c r="A87" s="79" t="s">
        <v>133</v>
      </c>
      <c r="B87" s="7" t="s">
        <v>139</v>
      </c>
      <c r="C87" s="80" t="s">
        <v>268</v>
      </c>
      <c r="D87" s="81"/>
      <c r="E87" s="82"/>
      <c r="F87" s="80" t="s">
        <v>165</v>
      </c>
      <c r="G87" s="81"/>
      <c r="H87" s="47" t="s">
        <v>269</v>
      </c>
      <c r="I87" s="100" t="s">
        <v>189</v>
      </c>
      <c r="J87" s="100">
        <v>1</v>
      </c>
      <c r="K87" s="47">
        <v>0</v>
      </c>
      <c r="L87" s="47"/>
    </row>
  </sheetData>
  <mergeCells count="212">
    <mergeCell ref="A1:L1"/>
    <mergeCell ref="K3:L3"/>
    <mergeCell ref="A4:B4"/>
    <mergeCell ref="C4:F4"/>
    <mergeCell ref="G4:J4"/>
    <mergeCell ref="K4:L4"/>
    <mergeCell ref="C5:E5"/>
    <mergeCell ref="G5:J5"/>
    <mergeCell ref="K5:L5"/>
    <mergeCell ref="C6:E6"/>
    <mergeCell ref="G6:J6"/>
    <mergeCell ref="K6:L6"/>
    <mergeCell ref="C7:E7"/>
    <mergeCell ref="G7:J7"/>
    <mergeCell ref="K7:L7"/>
    <mergeCell ref="C8:E8"/>
    <mergeCell ref="G8:J8"/>
    <mergeCell ref="K8:L8"/>
    <mergeCell ref="A16:L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A26:L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C35:D35"/>
    <mergeCell ref="F35:G35"/>
    <mergeCell ref="A36:L36"/>
    <mergeCell ref="C37:D37"/>
    <mergeCell ref="F37:G37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C44:D44"/>
    <mergeCell ref="F44:G44"/>
    <mergeCell ref="C45:D45"/>
    <mergeCell ref="F45:G45"/>
    <mergeCell ref="C46:D46"/>
    <mergeCell ref="F46:G46"/>
    <mergeCell ref="C47:D47"/>
    <mergeCell ref="F47:G47"/>
    <mergeCell ref="C48:D48"/>
    <mergeCell ref="F48:G48"/>
    <mergeCell ref="A49:L49"/>
    <mergeCell ref="C50:D50"/>
    <mergeCell ref="F50:G50"/>
    <mergeCell ref="C51:D51"/>
    <mergeCell ref="F51:G51"/>
    <mergeCell ref="C52:D52"/>
    <mergeCell ref="F52:G52"/>
    <mergeCell ref="C53:D53"/>
    <mergeCell ref="F53:G53"/>
    <mergeCell ref="C54:D54"/>
    <mergeCell ref="F54:G54"/>
    <mergeCell ref="C55:D55"/>
    <mergeCell ref="F55:G55"/>
    <mergeCell ref="C56:D56"/>
    <mergeCell ref="F56:G56"/>
    <mergeCell ref="C57:D57"/>
    <mergeCell ref="F57:G57"/>
    <mergeCell ref="C58:D58"/>
    <mergeCell ref="F58:G58"/>
    <mergeCell ref="C59:D59"/>
    <mergeCell ref="F59:G59"/>
    <mergeCell ref="C60:D60"/>
    <mergeCell ref="F60:G60"/>
    <mergeCell ref="C61:D61"/>
    <mergeCell ref="F61:G61"/>
    <mergeCell ref="A62:L62"/>
    <mergeCell ref="C63:D63"/>
    <mergeCell ref="F63:G63"/>
    <mergeCell ref="C64:D64"/>
    <mergeCell ref="F64:G64"/>
    <mergeCell ref="C65:D65"/>
    <mergeCell ref="F65:G65"/>
    <mergeCell ref="C66:D66"/>
    <mergeCell ref="F66:G66"/>
    <mergeCell ref="C67:D67"/>
    <mergeCell ref="F67:G67"/>
    <mergeCell ref="C68:D68"/>
    <mergeCell ref="F68:G68"/>
    <mergeCell ref="C69:D69"/>
    <mergeCell ref="F69:G69"/>
    <mergeCell ref="C70:D70"/>
    <mergeCell ref="F70:G70"/>
    <mergeCell ref="C71:D71"/>
    <mergeCell ref="F71:G71"/>
    <mergeCell ref="C72:D72"/>
    <mergeCell ref="F72:G72"/>
    <mergeCell ref="C73:D73"/>
    <mergeCell ref="F73:G73"/>
    <mergeCell ref="C74:D74"/>
    <mergeCell ref="F74:G74"/>
    <mergeCell ref="A75:L75"/>
    <mergeCell ref="C76:D76"/>
    <mergeCell ref="F76:G76"/>
    <mergeCell ref="C77:D77"/>
    <mergeCell ref="F77:G77"/>
    <mergeCell ref="C78:D78"/>
    <mergeCell ref="F78:G78"/>
    <mergeCell ref="C79:D79"/>
    <mergeCell ref="F79:G79"/>
    <mergeCell ref="C80:D80"/>
    <mergeCell ref="F80:G80"/>
    <mergeCell ref="C81:D81"/>
    <mergeCell ref="F81:G81"/>
    <mergeCell ref="C82:D82"/>
    <mergeCell ref="F82:G82"/>
    <mergeCell ref="C83:D83"/>
    <mergeCell ref="F83:G83"/>
    <mergeCell ref="C84:D84"/>
    <mergeCell ref="F84:G84"/>
    <mergeCell ref="C85:D85"/>
    <mergeCell ref="F85:G85"/>
    <mergeCell ref="C86:D86"/>
    <mergeCell ref="F86:G86"/>
    <mergeCell ref="C87:D87"/>
    <mergeCell ref="F87:G87"/>
    <mergeCell ref="A9:A10"/>
    <mergeCell ref="A11:A15"/>
    <mergeCell ref="A17:A23"/>
    <mergeCell ref="A24:A25"/>
    <mergeCell ref="A27:A33"/>
    <mergeCell ref="A34:A35"/>
    <mergeCell ref="A37:A44"/>
    <mergeCell ref="A45:A48"/>
    <mergeCell ref="A50:A58"/>
    <mergeCell ref="A59:A61"/>
    <mergeCell ref="A63:A72"/>
    <mergeCell ref="A73:A74"/>
    <mergeCell ref="A76:A86"/>
    <mergeCell ref="B9:B10"/>
    <mergeCell ref="B11:B15"/>
    <mergeCell ref="B17:B20"/>
    <mergeCell ref="B22:B23"/>
    <mergeCell ref="B27:B33"/>
    <mergeCell ref="B34:B35"/>
    <mergeCell ref="B37:B40"/>
    <mergeCell ref="B41:B42"/>
    <mergeCell ref="B43:B44"/>
    <mergeCell ref="B45:B48"/>
    <mergeCell ref="B50:B57"/>
    <mergeCell ref="B59:B61"/>
    <mergeCell ref="B63:B67"/>
    <mergeCell ref="B68:B70"/>
    <mergeCell ref="B71:B72"/>
    <mergeCell ref="B73:B74"/>
    <mergeCell ref="B76:B81"/>
    <mergeCell ref="B82:B85"/>
    <mergeCell ref="E9:E10"/>
    <mergeCell ref="E11:E12"/>
    <mergeCell ref="E13:E15"/>
    <mergeCell ref="H9:H10"/>
    <mergeCell ref="H11:H12"/>
    <mergeCell ref="H13:H15"/>
    <mergeCell ref="I9:I10"/>
    <mergeCell ref="I11:I12"/>
    <mergeCell ref="I13:I15"/>
    <mergeCell ref="J9:J10"/>
    <mergeCell ref="J11:J12"/>
    <mergeCell ref="J13:J15"/>
    <mergeCell ref="K9:K10"/>
    <mergeCell ref="K11:K12"/>
    <mergeCell ref="K13:K15"/>
    <mergeCell ref="L9:L10"/>
    <mergeCell ref="L11:L12"/>
    <mergeCell ref="L13:L15"/>
    <mergeCell ref="F13:G15"/>
    <mergeCell ref="F11:G12"/>
    <mergeCell ref="F9:G10"/>
    <mergeCell ref="A5:B8"/>
    <mergeCell ref="C9:D10"/>
    <mergeCell ref="C11:D12"/>
    <mergeCell ref="C13:D15"/>
  </mergeCells>
  <pageMargins left="0.590551181102362" right="0.393700787401575" top="0.590551181102362" bottom="0.393700787401575" header="0.31496062992126" footer="0.196850393700787"/>
  <pageSetup paperSize="9" orientation="portrait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38"/>
  <sheetViews>
    <sheetView workbookViewId="0">
      <selection activeCell="K15" sqref="K15"/>
    </sheetView>
  </sheetViews>
  <sheetFormatPr defaultColWidth="9" defaultRowHeight="19.5" customHeight="1"/>
  <cols>
    <col min="1" max="1" width="6.63333333333333" customWidth="1"/>
    <col min="2" max="2" width="10.45" customWidth="1"/>
    <col min="3" max="3" width="33.9083333333333" customWidth="1"/>
    <col min="4" max="9" width="7.26666666666667" customWidth="1"/>
    <col min="10" max="10" width="9.45" customWidth="1"/>
    <col min="11" max="11" width="56.0916666666667" customWidth="1"/>
  </cols>
  <sheetData>
    <row r="1" ht="23.15" customHeight="1" spans="1:11">
      <c r="A1" s="1" t="s">
        <v>270</v>
      </c>
      <c r="B1" s="1"/>
      <c r="C1" s="1"/>
      <c r="D1" s="1"/>
      <c r="E1" s="1"/>
      <c r="F1" s="1"/>
      <c r="G1" s="1"/>
      <c r="H1" s="1"/>
      <c r="I1" s="1"/>
      <c r="K1" s="53"/>
    </row>
    <row r="3" customHeight="1" spans="1:9">
      <c r="A3" s="2" t="s">
        <v>64</v>
      </c>
      <c r="B3" s="2"/>
      <c r="C3" s="3" t="str">
        <f>'A03'!F3</f>
        <v>填报日期：2024年5月8日</v>
      </c>
      <c r="D3" s="3"/>
      <c r="E3" s="3"/>
      <c r="F3" s="3"/>
      <c r="G3" s="4" t="s">
        <v>271</v>
      </c>
      <c r="H3" s="5">
        <f>SUM(G18:G35)</f>
        <v>97</v>
      </c>
      <c r="I3" s="5"/>
    </row>
    <row r="4" ht="22" customHeight="1" spans="1:11">
      <c r="A4" s="6" t="s">
        <v>272</v>
      </c>
      <c r="B4" s="6"/>
      <c r="C4" s="6" t="str">
        <f>'00'!B8</f>
        <v>农村事务管理经费</v>
      </c>
      <c r="D4" s="6" t="s">
        <v>69</v>
      </c>
      <c r="E4" s="6"/>
      <c r="F4" s="6" t="str">
        <f>'00'!I4</f>
        <v>2023年度</v>
      </c>
      <c r="G4" s="6"/>
      <c r="H4" s="6"/>
      <c r="I4" s="6"/>
      <c r="K4" s="54" t="s">
        <v>273</v>
      </c>
    </row>
    <row r="5" ht="22" customHeight="1" spans="1:11">
      <c r="A5" s="6" t="s">
        <v>274</v>
      </c>
      <c r="B5" s="6"/>
      <c r="C5" s="6" t="str">
        <f>'00'!I3</f>
        <v>嘉鱼县高铁岭镇人民政府</v>
      </c>
      <c r="D5" s="6" t="s">
        <v>275</v>
      </c>
      <c r="E5" s="6"/>
      <c r="F5" s="6" t="str">
        <f>C5</f>
        <v>嘉鱼县高铁岭镇人民政府</v>
      </c>
      <c r="G5" s="6"/>
      <c r="H5" s="6"/>
      <c r="I5" s="6"/>
      <c r="K5" s="54" t="s">
        <v>276</v>
      </c>
    </row>
    <row r="6" ht="22" customHeight="1" spans="1:11">
      <c r="A6" s="7" t="s">
        <v>277</v>
      </c>
      <c r="B6" s="7"/>
      <c r="C6" s="8"/>
      <c r="D6" s="9" t="s">
        <v>278</v>
      </c>
      <c r="E6" s="9"/>
      <c r="F6" s="6" t="s">
        <v>73</v>
      </c>
      <c r="G6" s="6"/>
      <c r="H6" s="9" t="s">
        <v>279</v>
      </c>
      <c r="I6" s="9"/>
      <c r="K6" s="54" t="s">
        <v>280</v>
      </c>
    </row>
    <row r="7" ht="22" customHeight="1" spans="1:11">
      <c r="A7" s="7"/>
      <c r="B7" s="7"/>
      <c r="C7" s="8" t="s">
        <v>281</v>
      </c>
      <c r="D7" s="10">
        <f>D9</f>
        <v>200</v>
      </c>
      <c r="E7" s="11"/>
      <c r="F7" s="12">
        <f>D7</f>
        <v>200</v>
      </c>
      <c r="G7" s="13"/>
      <c r="H7" s="14">
        <f>F7/D7</f>
        <v>1</v>
      </c>
      <c r="I7" s="14"/>
      <c r="K7" s="54" t="s">
        <v>282</v>
      </c>
    </row>
    <row r="8" ht="22" customHeight="1" spans="1:11">
      <c r="A8" s="7"/>
      <c r="B8" s="7"/>
      <c r="C8" s="8" t="s">
        <v>283</v>
      </c>
      <c r="D8" s="10"/>
      <c r="E8" s="11"/>
      <c r="F8" s="10"/>
      <c r="G8" s="11"/>
      <c r="H8" s="14"/>
      <c r="I8" s="14"/>
      <c r="K8" s="54" t="s">
        <v>284</v>
      </c>
    </row>
    <row r="9" ht="22" customHeight="1" spans="1:9">
      <c r="A9" s="7"/>
      <c r="B9" s="7"/>
      <c r="C9" s="8" t="s">
        <v>285</v>
      </c>
      <c r="D9" s="10">
        <f>'00'!C8/10000</f>
        <v>200</v>
      </c>
      <c r="E9" s="11"/>
      <c r="F9" s="12">
        <f>D9</f>
        <v>200</v>
      </c>
      <c r="G9" s="13"/>
      <c r="H9" s="14">
        <f>F9/D9</f>
        <v>1</v>
      </c>
      <c r="I9" s="14"/>
    </row>
    <row r="10" ht="22" customHeight="1" spans="1:11">
      <c r="A10" s="7"/>
      <c r="B10" s="7"/>
      <c r="C10" s="8" t="s">
        <v>286</v>
      </c>
      <c r="D10" s="10"/>
      <c r="E10" s="11"/>
      <c r="F10" s="10"/>
      <c r="G10" s="11"/>
      <c r="H10" s="6"/>
      <c r="I10" s="6"/>
      <c r="K10" s="53"/>
    </row>
    <row r="11" ht="22" customHeight="1" spans="1:11">
      <c r="A11" s="15" t="s">
        <v>287</v>
      </c>
      <c r="B11" s="16"/>
      <c r="C11" s="17" t="s">
        <v>288</v>
      </c>
      <c r="D11" s="18" t="s">
        <v>289</v>
      </c>
      <c r="E11" s="19"/>
      <c r="F11" s="19"/>
      <c r="G11" s="19"/>
      <c r="H11" s="19"/>
      <c r="I11" s="55"/>
      <c r="K11" s="53"/>
    </row>
    <row r="12" ht="22" customHeight="1" spans="1:11">
      <c r="A12" s="20"/>
      <c r="B12" s="21"/>
      <c r="C12" s="22" t="str">
        <f>'[3]B05'!$B$13</f>
        <v>督办考核、检查用车、劳务等；
车辆保险维修等运转；
九大员劳务费</v>
      </c>
      <c r="D12" s="23" t="s">
        <v>290</v>
      </c>
      <c r="E12" s="24"/>
      <c r="F12" s="24"/>
      <c r="G12" s="24"/>
      <c r="H12" s="24"/>
      <c r="I12" s="56"/>
      <c r="K12" s="53"/>
    </row>
    <row r="13" ht="22" customHeight="1" spans="1:11">
      <c r="A13" s="20"/>
      <c r="B13" s="21"/>
      <c r="C13" s="25"/>
      <c r="D13" s="26"/>
      <c r="E13" s="27"/>
      <c r="F13" s="27"/>
      <c r="G13" s="27"/>
      <c r="H13" s="27"/>
      <c r="I13" s="57"/>
      <c r="K13" s="53"/>
    </row>
    <row r="14" ht="22" customHeight="1" spans="1:11">
      <c r="A14" s="28"/>
      <c r="B14" s="29"/>
      <c r="C14" s="30"/>
      <c r="D14" s="31"/>
      <c r="E14" s="32"/>
      <c r="F14" s="32"/>
      <c r="G14" s="32"/>
      <c r="H14" s="32"/>
      <c r="I14" s="58"/>
      <c r="K14" s="53"/>
    </row>
    <row r="15" ht="22" customHeight="1" spans="1:11">
      <c r="A15" s="33" t="s">
        <v>291</v>
      </c>
      <c r="B15" s="33"/>
      <c r="C15" s="33"/>
      <c r="D15" s="33"/>
      <c r="E15" s="33"/>
      <c r="F15" s="33"/>
      <c r="G15" s="33"/>
      <c r="H15" s="33"/>
      <c r="I15" s="33"/>
      <c r="K15" s="53"/>
    </row>
    <row r="16" ht="20.15" customHeight="1" spans="1:10">
      <c r="A16" s="7" t="s">
        <v>84</v>
      </c>
      <c r="B16" s="7" t="s">
        <v>85</v>
      </c>
      <c r="C16" s="17" t="s">
        <v>86</v>
      </c>
      <c r="D16" s="7" t="s">
        <v>292</v>
      </c>
      <c r="E16" s="34" t="s">
        <v>293</v>
      </c>
      <c r="F16" s="35" t="s">
        <v>294</v>
      </c>
      <c r="G16" s="35" t="s">
        <v>295</v>
      </c>
      <c r="H16" s="36" t="s">
        <v>296</v>
      </c>
      <c r="I16" s="16"/>
      <c r="J16" s="53"/>
    </row>
    <row r="17" ht="20.15" customHeight="1" spans="1:10">
      <c r="A17" s="7"/>
      <c r="B17" s="6"/>
      <c r="C17" s="37"/>
      <c r="D17" s="6"/>
      <c r="E17" s="9"/>
      <c r="F17" s="38"/>
      <c r="G17" s="38"/>
      <c r="H17" s="39"/>
      <c r="I17" s="29"/>
      <c r="J17" s="53"/>
    </row>
    <row r="18" ht="20.15" customHeight="1" spans="1:9">
      <c r="A18" s="7" t="s">
        <v>297</v>
      </c>
      <c r="B18" s="40" t="s">
        <v>298</v>
      </c>
      <c r="C18" s="41" t="str">
        <f>'[3]B05'!$C$50</f>
        <v>聘请人员人数</v>
      </c>
      <c r="D18" s="42" t="s">
        <v>299</v>
      </c>
      <c r="E18" s="43">
        <v>10</v>
      </c>
      <c r="F18" s="44">
        <v>20</v>
      </c>
      <c r="G18" s="44">
        <v>20</v>
      </c>
      <c r="H18" s="45"/>
      <c r="I18" s="45"/>
    </row>
    <row r="19" ht="20.15" customHeight="1" spans="1:9">
      <c r="A19" s="7"/>
      <c r="B19" s="46"/>
      <c r="C19" s="41"/>
      <c r="D19" s="47"/>
      <c r="E19" s="48"/>
      <c r="F19" s="44"/>
      <c r="G19" s="44"/>
      <c r="H19" s="45"/>
      <c r="I19" s="45"/>
    </row>
    <row r="20" ht="20.15" customHeight="1" spans="1:9">
      <c r="A20" s="7"/>
      <c r="B20" s="40" t="s">
        <v>300</v>
      </c>
      <c r="C20" s="41" t="str">
        <f>'[3]B08'!$C$36</f>
        <v>保障村（社区）覆盖率</v>
      </c>
      <c r="D20" s="47">
        <v>1</v>
      </c>
      <c r="E20" s="47">
        <v>1</v>
      </c>
      <c r="F20" s="44">
        <v>20</v>
      </c>
      <c r="G20" s="44">
        <v>20</v>
      </c>
      <c r="H20" s="45"/>
      <c r="I20" s="45"/>
    </row>
    <row r="21" ht="20.15" customHeight="1" spans="1:9">
      <c r="A21" s="7"/>
      <c r="B21" s="49"/>
      <c r="C21" s="41"/>
      <c r="D21" s="47"/>
      <c r="E21" s="48"/>
      <c r="F21" s="44"/>
      <c r="G21" s="44"/>
      <c r="H21" s="45"/>
      <c r="I21" s="45"/>
    </row>
    <row r="22" ht="20.15" customHeight="1" spans="1:9">
      <c r="A22" s="7"/>
      <c r="B22" s="7" t="s">
        <v>301</v>
      </c>
      <c r="C22" s="41" t="str">
        <f>'[3]B08'!$C$39</f>
        <v>资金拨放到位率</v>
      </c>
      <c r="D22" s="47">
        <v>1</v>
      </c>
      <c r="E22" s="47">
        <v>1</v>
      </c>
      <c r="F22" s="44">
        <v>10</v>
      </c>
      <c r="G22" s="44">
        <v>10</v>
      </c>
      <c r="H22" s="45"/>
      <c r="I22" s="45"/>
    </row>
    <row r="23" ht="20.15" customHeight="1" spans="1:9">
      <c r="A23" s="7"/>
      <c r="B23" s="7"/>
      <c r="C23" s="41" t="str">
        <f>'[3]B05'!$C$55</f>
        <v>工资发放时限</v>
      </c>
      <c r="D23" s="47" t="str">
        <f>'[3]B05'!$F$55</f>
        <v>季度</v>
      </c>
      <c r="E23" s="48">
        <f>E22</f>
        <v>1</v>
      </c>
      <c r="F23" s="44"/>
      <c r="G23" s="44"/>
      <c r="H23" s="45"/>
      <c r="I23" s="45"/>
    </row>
    <row r="24" ht="20.15" customHeight="1" spans="1:9">
      <c r="A24" s="7"/>
      <c r="B24" s="7" t="s">
        <v>302</v>
      </c>
      <c r="C24" s="41" t="str">
        <f>'[3]B05'!$C$56</f>
        <v>超预算比率</v>
      </c>
      <c r="D24" s="47" t="str">
        <f>'[3]B05'!$F$56</f>
        <v>≤5%</v>
      </c>
      <c r="E24" s="47">
        <v>1</v>
      </c>
      <c r="F24" s="44">
        <v>10</v>
      </c>
      <c r="G24" s="44">
        <v>10</v>
      </c>
      <c r="H24" s="45"/>
      <c r="I24" s="45"/>
    </row>
    <row r="25" ht="20.15" customHeight="1" spans="1:9">
      <c r="A25" s="7"/>
      <c r="B25" s="7"/>
      <c r="C25" s="41" t="str">
        <f>'[3]B05'!$C$57</f>
        <v>聘请人员成本</v>
      </c>
      <c r="D25" s="47" t="str">
        <f>'[3]B05'!$F$57</f>
        <v>≤2000元</v>
      </c>
      <c r="E25" s="47">
        <v>2</v>
      </c>
      <c r="F25" s="44">
        <v>10</v>
      </c>
      <c r="G25" s="44">
        <v>10</v>
      </c>
      <c r="H25" s="45"/>
      <c r="I25" s="45"/>
    </row>
    <row r="26" ht="20.15" customHeight="1" spans="1:9">
      <c r="A26" s="40" t="s">
        <v>303</v>
      </c>
      <c r="B26" s="40" t="s">
        <v>304</v>
      </c>
      <c r="C26" s="41">
        <f>'[3]B08'!$I$34</f>
        <v>0</v>
      </c>
      <c r="D26" s="47"/>
      <c r="E26" s="47"/>
      <c r="F26" s="44"/>
      <c r="G26" s="44"/>
      <c r="H26" s="45"/>
      <c r="I26" s="45"/>
    </row>
    <row r="27" ht="20.15" customHeight="1" spans="1:9">
      <c r="A27" s="46"/>
      <c r="B27" s="49"/>
      <c r="C27" s="41"/>
      <c r="D27" s="47"/>
      <c r="E27" s="47"/>
      <c r="F27" s="44"/>
      <c r="G27" s="44"/>
      <c r="H27" s="45"/>
      <c r="I27" s="45"/>
    </row>
    <row r="28" ht="20.15" customHeight="1" spans="1:9">
      <c r="A28" s="46"/>
      <c r="B28" s="40" t="s">
        <v>305</v>
      </c>
      <c r="C28" s="41" t="str">
        <f>'[3]B05'!$C$60</f>
        <v>显著提升乡镇幸福指数</v>
      </c>
      <c r="D28" s="47" t="str">
        <f>'[3]B08'!$F$44</f>
        <v>良好</v>
      </c>
      <c r="E28" s="47" t="s">
        <v>306</v>
      </c>
      <c r="F28" s="44">
        <v>10</v>
      </c>
      <c r="G28" s="44">
        <v>9</v>
      </c>
      <c r="H28" s="45"/>
      <c r="I28" s="45"/>
    </row>
    <row r="29" ht="20.15" customHeight="1" spans="1:9">
      <c r="A29" s="46"/>
      <c r="B29" s="49"/>
      <c r="C29" s="41" t="str">
        <f>'[3]B05'!$C$61</f>
        <v>各部门运行状况</v>
      </c>
      <c r="D29" s="47" t="str">
        <f>'[3]B05'!$F$61</f>
        <v>平稳</v>
      </c>
      <c r="E29" s="47" t="s">
        <v>306</v>
      </c>
      <c r="F29" s="44">
        <v>10</v>
      </c>
      <c r="G29" s="44">
        <v>9</v>
      </c>
      <c r="H29" s="45"/>
      <c r="I29" s="45"/>
    </row>
    <row r="30" ht="20.15" customHeight="1" spans="1:9">
      <c r="A30" s="46"/>
      <c r="B30" s="40" t="s">
        <v>307</v>
      </c>
      <c r="C30" s="41"/>
      <c r="D30" s="47"/>
      <c r="E30" s="47"/>
      <c r="F30" s="44"/>
      <c r="G30" s="44"/>
      <c r="H30" s="45"/>
      <c r="I30" s="45"/>
    </row>
    <row r="31" ht="20.15" customHeight="1" spans="1:9">
      <c r="A31" s="46"/>
      <c r="B31" s="49"/>
      <c r="C31" s="41"/>
      <c r="D31" s="47"/>
      <c r="E31" s="47"/>
      <c r="F31" s="44"/>
      <c r="G31" s="44"/>
      <c r="H31" s="45"/>
      <c r="I31" s="45"/>
    </row>
    <row r="32" ht="20.15" customHeight="1" spans="1:9">
      <c r="A32" s="46"/>
      <c r="B32" s="40" t="s">
        <v>308</v>
      </c>
      <c r="C32" s="41"/>
      <c r="D32" s="47"/>
      <c r="E32" s="47"/>
      <c r="F32" s="44"/>
      <c r="G32" s="44"/>
      <c r="H32" s="45"/>
      <c r="I32" s="45"/>
    </row>
    <row r="33" ht="20.15" customHeight="1" spans="1:9">
      <c r="A33" s="49"/>
      <c r="B33" s="49"/>
      <c r="C33" s="41"/>
      <c r="D33" s="47"/>
      <c r="E33" s="47"/>
      <c r="F33" s="44"/>
      <c r="G33" s="44"/>
      <c r="H33" s="45"/>
      <c r="I33" s="45"/>
    </row>
    <row r="34" ht="20.15" customHeight="1" spans="1:9">
      <c r="A34" s="7" t="s">
        <v>309</v>
      </c>
      <c r="B34" s="40" t="s">
        <v>310</v>
      </c>
      <c r="C34" s="41" t="str">
        <f>'[3]B08'!$C$50</f>
        <v>各村综合满意度</v>
      </c>
      <c r="D34" s="47" t="str">
        <f>'[3]B08'!$F$50</f>
        <v>≥95%</v>
      </c>
      <c r="E34" s="47" t="s">
        <v>306</v>
      </c>
      <c r="F34" s="44">
        <v>10</v>
      </c>
      <c r="G34" s="44">
        <v>9</v>
      </c>
      <c r="H34" s="45"/>
      <c r="I34" s="45"/>
    </row>
    <row r="35" ht="20.15" customHeight="1" spans="1:9">
      <c r="A35" s="7"/>
      <c r="B35" s="46"/>
      <c r="C35" s="50"/>
      <c r="D35" s="51"/>
      <c r="E35" s="47"/>
      <c r="F35" s="44"/>
      <c r="G35" s="44"/>
      <c r="H35" s="45"/>
      <c r="I35" s="45"/>
    </row>
    <row r="36" ht="20.15" customHeight="1" spans="1:9">
      <c r="A36" s="7" t="s">
        <v>311</v>
      </c>
      <c r="B36" s="7"/>
      <c r="C36" s="52" t="s">
        <v>312</v>
      </c>
      <c r="D36" s="52"/>
      <c r="E36" s="52"/>
      <c r="F36" s="52"/>
      <c r="G36" s="52"/>
      <c r="H36" s="52"/>
      <c r="I36" s="52"/>
    </row>
    <row r="37" ht="2" customHeight="1" spans="1:9">
      <c r="A37" s="7"/>
      <c r="B37" s="7"/>
      <c r="C37" s="52"/>
      <c r="D37" s="52"/>
      <c r="E37" s="52"/>
      <c r="F37" s="52"/>
      <c r="G37" s="52"/>
      <c r="H37" s="52"/>
      <c r="I37" s="52"/>
    </row>
    <row r="38" ht="6" customHeight="1" spans="1:9">
      <c r="A38" s="7"/>
      <c r="B38" s="7"/>
      <c r="C38" s="52"/>
      <c r="D38" s="52"/>
      <c r="E38" s="52"/>
      <c r="F38" s="52"/>
      <c r="G38" s="52"/>
      <c r="H38" s="52"/>
      <c r="I38" s="52"/>
    </row>
  </sheetData>
  <mergeCells count="70">
    <mergeCell ref="A1:I1"/>
    <mergeCell ref="C3:F3"/>
    <mergeCell ref="H3:I3"/>
    <mergeCell ref="A4:B4"/>
    <mergeCell ref="D4:E4"/>
    <mergeCell ref="F4:I4"/>
    <mergeCell ref="A5:B5"/>
    <mergeCell ref="D5:E5"/>
    <mergeCell ref="F5:I5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I11"/>
    <mergeCell ref="A15:I1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A16:A17"/>
    <mergeCell ref="A18:A25"/>
    <mergeCell ref="A26:A33"/>
    <mergeCell ref="A34:A3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12:C14"/>
    <mergeCell ref="C16:C17"/>
    <mergeCell ref="D16:D17"/>
    <mergeCell ref="E16:E17"/>
    <mergeCell ref="F16:F17"/>
    <mergeCell ref="G16:G17"/>
    <mergeCell ref="A6:B10"/>
    <mergeCell ref="A11:B14"/>
    <mergeCell ref="D12:I14"/>
    <mergeCell ref="H16:I17"/>
    <mergeCell ref="A36:B38"/>
    <mergeCell ref="C36:I38"/>
  </mergeCells>
  <pageMargins left="0.590551181102362" right="0.393700787401575" top="0.590551181102362" bottom="0.393700787401575" header="0.31496062992126" footer="0.196850393700787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38"/>
  <sheetViews>
    <sheetView topLeftCell="A3" workbookViewId="0">
      <selection activeCell="D24" sqref="D24"/>
    </sheetView>
  </sheetViews>
  <sheetFormatPr defaultColWidth="9" defaultRowHeight="19.5" customHeight="1"/>
  <cols>
    <col min="1" max="1" width="6.63333333333333" customWidth="1"/>
    <col min="2" max="2" width="10.45" customWidth="1"/>
    <col min="3" max="3" width="33.9083333333333" customWidth="1"/>
    <col min="4" max="9" width="7.26666666666667" customWidth="1"/>
    <col min="10" max="10" width="9.45" customWidth="1"/>
    <col min="11" max="11" width="56.0916666666667" customWidth="1"/>
  </cols>
  <sheetData>
    <row r="1" ht="23.15" customHeight="1" spans="1:11">
      <c r="A1" s="1" t="s">
        <v>270</v>
      </c>
      <c r="B1" s="1"/>
      <c r="C1" s="1"/>
      <c r="D1" s="1"/>
      <c r="E1" s="1"/>
      <c r="F1" s="1"/>
      <c r="G1" s="1"/>
      <c r="H1" s="1"/>
      <c r="I1" s="1"/>
      <c r="K1" s="53"/>
    </row>
    <row r="3" customHeight="1" spans="1:9">
      <c r="A3" s="2" t="s">
        <v>64</v>
      </c>
      <c r="B3" s="2"/>
      <c r="C3" s="3" t="str">
        <f>'A03'!F3</f>
        <v>填报日期：2024年5月8日</v>
      </c>
      <c r="D3" s="3"/>
      <c r="E3" s="3"/>
      <c r="F3" s="3"/>
      <c r="G3" s="4" t="s">
        <v>271</v>
      </c>
      <c r="H3" s="5">
        <f>SUM(G18:G35)</f>
        <v>96</v>
      </c>
      <c r="I3" s="5"/>
    </row>
    <row r="4" ht="22" customHeight="1" spans="1:11">
      <c r="A4" s="6" t="s">
        <v>272</v>
      </c>
      <c r="B4" s="6"/>
      <c r="C4" s="6" t="str">
        <f>'00'!B9</f>
        <v>陆水村和美乡村项目</v>
      </c>
      <c r="D4" s="6" t="s">
        <v>69</v>
      </c>
      <c r="E4" s="6"/>
      <c r="F4" s="6" t="str">
        <f>'00'!I4</f>
        <v>2023年度</v>
      </c>
      <c r="G4" s="6"/>
      <c r="H4" s="6"/>
      <c r="I4" s="6"/>
      <c r="K4" s="54" t="s">
        <v>273</v>
      </c>
    </row>
    <row r="5" ht="22" customHeight="1" spans="1:11">
      <c r="A5" s="6" t="s">
        <v>274</v>
      </c>
      <c r="B5" s="6"/>
      <c r="C5" s="6" t="str">
        <f>'00'!I3</f>
        <v>嘉鱼县高铁岭镇人民政府</v>
      </c>
      <c r="D5" s="6" t="s">
        <v>275</v>
      </c>
      <c r="E5" s="6"/>
      <c r="F5" s="6" t="str">
        <f>C5</f>
        <v>嘉鱼县高铁岭镇人民政府</v>
      </c>
      <c r="G5" s="6"/>
      <c r="H5" s="6"/>
      <c r="I5" s="6"/>
      <c r="K5" s="54" t="s">
        <v>276</v>
      </c>
    </row>
    <row r="6" ht="22" customHeight="1" spans="1:11">
      <c r="A6" s="7" t="s">
        <v>277</v>
      </c>
      <c r="B6" s="7"/>
      <c r="C6" s="8"/>
      <c r="D6" s="9" t="s">
        <v>278</v>
      </c>
      <c r="E6" s="9"/>
      <c r="F6" s="6" t="s">
        <v>73</v>
      </c>
      <c r="G6" s="6"/>
      <c r="H6" s="9" t="s">
        <v>279</v>
      </c>
      <c r="I6" s="9"/>
      <c r="K6" s="54" t="s">
        <v>280</v>
      </c>
    </row>
    <row r="7" ht="22" customHeight="1" spans="1:11">
      <c r="A7" s="7"/>
      <c r="B7" s="7"/>
      <c r="C7" s="8" t="s">
        <v>281</v>
      </c>
      <c r="D7" s="10">
        <f>D9</f>
        <v>200</v>
      </c>
      <c r="E7" s="11"/>
      <c r="F7" s="12">
        <f>D7</f>
        <v>200</v>
      </c>
      <c r="G7" s="13"/>
      <c r="H7" s="14">
        <f>F7/D7</f>
        <v>1</v>
      </c>
      <c r="I7" s="14"/>
      <c r="K7" s="54" t="s">
        <v>282</v>
      </c>
    </row>
    <row r="8" ht="22" customHeight="1" spans="1:11">
      <c r="A8" s="7"/>
      <c r="B8" s="7"/>
      <c r="C8" s="8" t="s">
        <v>283</v>
      </c>
      <c r="D8" s="10"/>
      <c r="E8" s="11"/>
      <c r="F8" s="10"/>
      <c r="G8" s="11"/>
      <c r="H8" s="14"/>
      <c r="I8" s="14"/>
      <c r="K8" s="54" t="s">
        <v>284</v>
      </c>
    </row>
    <row r="9" ht="22" customHeight="1" spans="1:9">
      <c r="A9" s="7"/>
      <c r="B9" s="7"/>
      <c r="C9" s="8" t="s">
        <v>285</v>
      </c>
      <c r="D9" s="10">
        <f>'00'!C9/10000</f>
        <v>200</v>
      </c>
      <c r="E9" s="11"/>
      <c r="F9" s="12">
        <f>D9</f>
        <v>200</v>
      </c>
      <c r="G9" s="13"/>
      <c r="H9" s="14">
        <f>F9/D9</f>
        <v>1</v>
      </c>
      <c r="I9" s="14"/>
    </row>
    <row r="10" ht="22" customHeight="1" spans="1:11">
      <c r="A10" s="7"/>
      <c r="B10" s="7"/>
      <c r="C10" s="8" t="s">
        <v>286</v>
      </c>
      <c r="D10" s="10"/>
      <c r="E10" s="11"/>
      <c r="F10" s="10"/>
      <c r="G10" s="11"/>
      <c r="H10" s="6"/>
      <c r="I10" s="6"/>
      <c r="K10" s="53"/>
    </row>
    <row r="11" ht="22" customHeight="1" spans="1:11">
      <c r="A11" s="15" t="s">
        <v>287</v>
      </c>
      <c r="B11" s="16"/>
      <c r="C11" s="17" t="s">
        <v>288</v>
      </c>
      <c r="D11" s="18" t="s">
        <v>289</v>
      </c>
      <c r="E11" s="19"/>
      <c r="F11" s="19"/>
      <c r="G11" s="19"/>
      <c r="H11" s="19"/>
      <c r="I11" s="55"/>
      <c r="K11" s="53"/>
    </row>
    <row r="12" ht="22" customHeight="1" spans="1:11">
      <c r="A12" s="20"/>
      <c r="B12" s="21"/>
      <c r="C12" s="22" t="str">
        <f>'[2]B39'!$B$13</f>
        <v>新建陆水红源景观标识、红源广场 ；升级改造烈士纪念碑 ；新建党史文化长廊；新建李先念纪念园标识 、李先念文化长廊（生平）；建设初心亭，李先念雕像</v>
      </c>
      <c r="D12" s="23" t="s">
        <v>290</v>
      </c>
      <c r="E12" s="24"/>
      <c r="F12" s="24"/>
      <c r="G12" s="24"/>
      <c r="H12" s="24"/>
      <c r="I12" s="56"/>
      <c r="K12" s="53"/>
    </row>
    <row r="13" ht="22" customHeight="1" spans="1:11">
      <c r="A13" s="20"/>
      <c r="B13" s="21"/>
      <c r="C13" s="25"/>
      <c r="D13" s="26"/>
      <c r="E13" s="27"/>
      <c r="F13" s="27"/>
      <c r="G13" s="27"/>
      <c r="H13" s="27"/>
      <c r="I13" s="57"/>
      <c r="K13" s="53"/>
    </row>
    <row r="14" ht="22" customHeight="1" spans="1:11">
      <c r="A14" s="28"/>
      <c r="B14" s="29"/>
      <c r="C14" s="30"/>
      <c r="D14" s="31"/>
      <c r="E14" s="32"/>
      <c r="F14" s="32"/>
      <c r="G14" s="32"/>
      <c r="H14" s="32"/>
      <c r="I14" s="58"/>
      <c r="K14" s="53"/>
    </row>
    <row r="15" ht="22" customHeight="1" spans="1:11">
      <c r="A15" s="33" t="s">
        <v>291</v>
      </c>
      <c r="B15" s="33"/>
      <c r="C15" s="33"/>
      <c r="D15" s="33"/>
      <c r="E15" s="33"/>
      <c r="F15" s="33"/>
      <c r="G15" s="33"/>
      <c r="H15" s="33"/>
      <c r="I15" s="33"/>
      <c r="K15" s="53"/>
    </row>
    <row r="16" ht="20.15" customHeight="1" spans="1:10">
      <c r="A16" s="7" t="s">
        <v>84</v>
      </c>
      <c r="B16" s="7" t="s">
        <v>85</v>
      </c>
      <c r="C16" s="17" t="s">
        <v>86</v>
      </c>
      <c r="D16" s="7" t="s">
        <v>292</v>
      </c>
      <c r="E16" s="34" t="s">
        <v>293</v>
      </c>
      <c r="F16" s="35" t="s">
        <v>294</v>
      </c>
      <c r="G16" s="35" t="s">
        <v>295</v>
      </c>
      <c r="H16" s="36" t="s">
        <v>296</v>
      </c>
      <c r="I16" s="16"/>
      <c r="J16" s="53"/>
    </row>
    <row r="17" ht="20.15" customHeight="1" spans="1:10">
      <c r="A17" s="7"/>
      <c r="B17" s="6"/>
      <c r="C17" s="37"/>
      <c r="D17" s="6"/>
      <c r="E17" s="9"/>
      <c r="F17" s="38"/>
      <c r="G17" s="38"/>
      <c r="H17" s="39"/>
      <c r="I17" s="29"/>
      <c r="J17" s="53"/>
    </row>
    <row r="18" ht="20.15" customHeight="1" spans="1:9">
      <c r="A18" s="7" t="s">
        <v>297</v>
      </c>
      <c r="B18" s="40" t="s">
        <v>298</v>
      </c>
      <c r="C18" s="41" t="str">
        <f>'[2]B39'!$C$38</f>
        <v>红色旅游设施</v>
      </c>
      <c r="D18" s="42">
        <v>10</v>
      </c>
      <c r="E18" s="43">
        <v>10</v>
      </c>
      <c r="F18" s="44">
        <v>20</v>
      </c>
      <c r="G18" s="44">
        <v>20</v>
      </c>
      <c r="H18" s="45"/>
      <c r="I18" s="45"/>
    </row>
    <row r="19" ht="20.15" customHeight="1" spans="1:9">
      <c r="A19" s="7"/>
      <c r="B19" s="46"/>
      <c r="C19" s="41"/>
      <c r="D19" s="47"/>
      <c r="E19" s="48"/>
      <c r="F19" s="44"/>
      <c r="G19" s="44"/>
      <c r="H19" s="45"/>
      <c r="I19" s="45"/>
    </row>
    <row r="20" ht="20.15" customHeight="1" spans="1:9">
      <c r="A20" s="7"/>
      <c r="B20" s="40" t="s">
        <v>300</v>
      </c>
      <c r="C20" s="41" t="str">
        <f>'[3]B08'!$C$36</f>
        <v>保障村（社区）覆盖率</v>
      </c>
      <c r="D20" s="47">
        <v>1</v>
      </c>
      <c r="E20" s="47">
        <v>1</v>
      </c>
      <c r="F20" s="44">
        <v>20</v>
      </c>
      <c r="G20" s="44">
        <v>20</v>
      </c>
      <c r="H20" s="45"/>
      <c r="I20" s="45"/>
    </row>
    <row r="21" ht="20.15" customHeight="1" spans="1:9">
      <c r="A21" s="7"/>
      <c r="B21" s="49"/>
      <c r="C21" s="41" t="s">
        <v>313</v>
      </c>
      <c r="D21" s="47">
        <v>1</v>
      </c>
      <c r="E21" s="47">
        <v>1</v>
      </c>
      <c r="F21" s="44">
        <v>10</v>
      </c>
      <c r="G21" s="44">
        <v>10</v>
      </c>
      <c r="H21" s="45"/>
      <c r="I21" s="45"/>
    </row>
    <row r="22" ht="20.15" customHeight="1" spans="1:9">
      <c r="A22" s="7"/>
      <c r="B22" s="7" t="s">
        <v>301</v>
      </c>
      <c r="C22" s="41" t="str">
        <f>'[3]B08'!$C$39</f>
        <v>资金拨放到位率</v>
      </c>
      <c r="D22" s="47">
        <v>1</v>
      </c>
      <c r="E22" s="47">
        <v>1</v>
      </c>
      <c r="F22" s="44">
        <v>20</v>
      </c>
      <c r="G22" s="44">
        <v>20</v>
      </c>
      <c r="H22" s="45"/>
      <c r="I22" s="45"/>
    </row>
    <row r="23" ht="20.15" customHeight="1" spans="1:9">
      <c r="A23" s="7"/>
      <c r="B23" s="7"/>
      <c r="C23" s="41"/>
      <c r="D23" s="47"/>
      <c r="E23" s="48"/>
      <c r="F23" s="44"/>
      <c r="G23" s="44"/>
      <c r="H23" s="45"/>
      <c r="I23" s="45"/>
    </row>
    <row r="24" ht="20.15" customHeight="1" spans="1:9">
      <c r="A24" s="7"/>
      <c r="B24" s="7" t="s">
        <v>302</v>
      </c>
      <c r="C24" s="41" t="str">
        <f>'[3]B08'!$C$40</f>
        <v>预算控制率</v>
      </c>
      <c r="D24" s="47">
        <v>1</v>
      </c>
      <c r="E24" s="47">
        <v>1</v>
      </c>
      <c r="F24" s="44">
        <v>10</v>
      </c>
      <c r="G24" s="44">
        <v>10</v>
      </c>
      <c r="H24" s="45"/>
      <c r="I24" s="45"/>
    </row>
    <row r="25" ht="20.15" customHeight="1" spans="1:9">
      <c r="A25" s="7"/>
      <c r="B25" s="7"/>
      <c r="C25" s="41"/>
      <c r="D25" s="47"/>
      <c r="E25" s="47"/>
      <c r="F25" s="44"/>
      <c r="G25" s="44"/>
      <c r="H25" s="45"/>
      <c r="I25" s="45"/>
    </row>
    <row r="26" ht="20.15" customHeight="1" spans="1:9">
      <c r="A26" s="40" t="s">
        <v>303</v>
      </c>
      <c r="B26" s="40" t="s">
        <v>304</v>
      </c>
      <c r="C26" s="41">
        <f>'[3]B08'!$I$34</f>
        <v>0</v>
      </c>
      <c r="D26" s="47"/>
      <c r="E26" s="47"/>
      <c r="F26" s="44"/>
      <c r="G26" s="44"/>
      <c r="H26" s="45"/>
      <c r="I26" s="45"/>
    </row>
    <row r="27" ht="20.15" customHeight="1" spans="1:9">
      <c r="A27" s="46"/>
      <c r="B27" s="49"/>
      <c r="C27" s="41"/>
      <c r="D27" s="47"/>
      <c r="E27" s="47"/>
      <c r="F27" s="44"/>
      <c r="G27" s="44"/>
      <c r="H27" s="45"/>
      <c r="I27" s="45"/>
    </row>
    <row r="28" ht="20.15" customHeight="1" spans="1:9">
      <c r="A28" s="46"/>
      <c r="B28" s="40" t="s">
        <v>305</v>
      </c>
      <c r="C28" s="41" t="str">
        <f>'[2]B39'!$C$48</f>
        <v>受益群众人数</v>
      </c>
      <c r="D28" s="42">
        <v>3000</v>
      </c>
      <c r="E28" s="47" t="s">
        <v>306</v>
      </c>
      <c r="F28" s="44">
        <v>10</v>
      </c>
      <c r="G28" s="44">
        <v>8</v>
      </c>
      <c r="H28" s="45"/>
      <c r="I28" s="45"/>
    </row>
    <row r="29" ht="20.15" customHeight="1" spans="1:9">
      <c r="A29" s="46"/>
      <c r="B29" s="49"/>
      <c r="C29" s="41"/>
      <c r="D29" s="47"/>
      <c r="E29" s="47"/>
      <c r="F29" s="44"/>
      <c r="G29" s="44"/>
      <c r="H29" s="45"/>
      <c r="I29" s="45"/>
    </row>
    <row r="30" ht="20.15" customHeight="1" spans="1:9">
      <c r="A30" s="46"/>
      <c r="B30" s="40" t="s">
        <v>307</v>
      </c>
      <c r="C30" s="41"/>
      <c r="D30" s="47"/>
      <c r="E30" s="47"/>
      <c r="F30" s="44"/>
      <c r="G30" s="44"/>
      <c r="H30" s="45"/>
      <c r="I30" s="45"/>
    </row>
    <row r="31" ht="20.15" customHeight="1" spans="1:9">
      <c r="A31" s="46"/>
      <c r="B31" s="49"/>
      <c r="C31" s="41"/>
      <c r="D31" s="47"/>
      <c r="E31" s="47"/>
      <c r="F31" s="44"/>
      <c r="G31" s="44"/>
      <c r="H31" s="45"/>
      <c r="I31" s="45"/>
    </row>
    <row r="32" ht="20.15" customHeight="1" spans="1:9">
      <c r="A32" s="46"/>
      <c r="B32" s="40" t="s">
        <v>308</v>
      </c>
      <c r="C32" s="41"/>
      <c r="D32" s="47"/>
      <c r="E32" s="47"/>
      <c r="F32" s="44"/>
      <c r="G32" s="44"/>
      <c r="H32" s="45"/>
      <c r="I32" s="45"/>
    </row>
    <row r="33" ht="20.15" customHeight="1" spans="1:9">
      <c r="A33" s="49"/>
      <c r="B33" s="49"/>
      <c r="C33" s="41"/>
      <c r="D33" s="47"/>
      <c r="E33" s="47"/>
      <c r="F33" s="44"/>
      <c r="G33" s="44"/>
      <c r="H33" s="45"/>
      <c r="I33" s="45"/>
    </row>
    <row r="34" ht="20.15" customHeight="1" spans="1:9">
      <c r="A34" s="7" t="s">
        <v>309</v>
      </c>
      <c r="B34" s="40" t="s">
        <v>310</v>
      </c>
      <c r="C34" s="41" t="str">
        <f>'[2]B39'!$C$54</f>
        <v>群众满意度</v>
      </c>
      <c r="D34" s="47" t="str">
        <f>'[3]B08'!$F$50</f>
        <v>≥95%</v>
      </c>
      <c r="E34" s="47" t="s">
        <v>306</v>
      </c>
      <c r="F34" s="44">
        <v>10</v>
      </c>
      <c r="G34" s="44">
        <v>8</v>
      </c>
      <c r="H34" s="45"/>
      <c r="I34" s="45"/>
    </row>
    <row r="35" ht="20.15" customHeight="1" spans="1:9">
      <c r="A35" s="7"/>
      <c r="B35" s="46"/>
      <c r="C35" s="50"/>
      <c r="D35" s="51"/>
      <c r="E35" s="47"/>
      <c r="F35" s="44"/>
      <c r="G35" s="44"/>
      <c r="H35" s="45"/>
      <c r="I35" s="45"/>
    </row>
    <row r="36" ht="20.15" customHeight="1" spans="1:9">
      <c r="A36" s="7" t="s">
        <v>311</v>
      </c>
      <c r="B36" s="7"/>
      <c r="C36" s="52" t="s">
        <v>312</v>
      </c>
      <c r="D36" s="52"/>
      <c r="E36" s="52"/>
      <c r="F36" s="52"/>
      <c r="G36" s="52"/>
      <c r="H36" s="52"/>
      <c r="I36" s="52"/>
    </row>
    <row r="37" ht="1" customHeight="1" spans="1:9">
      <c r="A37" s="7"/>
      <c r="B37" s="7"/>
      <c r="C37" s="52"/>
      <c r="D37" s="52"/>
      <c r="E37" s="52"/>
      <c r="F37" s="52"/>
      <c r="G37" s="52"/>
      <c r="H37" s="52"/>
      <c r="I37" s="52"/>
    </row>
    <row r="38" ht="20.15" customHeight="1" spans="1:9">
      <c r="A38" s="7"/>
      <c r="B38" s="7"/>
      <c r="C38" s="52"/>
      <c r="D38" s="52"/>
      <c r="E38" s="52"/>
      <c r="F38" s="52"/>
      <c r="G38" s="52"/>
      <c r="H38" s="52"/>
      <c r="I38" s="52"/>
    </row>
  </sheetData>
  <mergeCells count="70">
    <mergeCell ref="A1:I1"/>
    <mergeCell ref="C3:F3"/>
    <mergeCell ref="H3:I3"/>
    <mergeCell ref="A4:B4"/>
    <mergeCell ref="D4:E4"/>
    <mergeCell ref="F4:I4"/>
    <mergeCell ref="A5:B5"/>
    <mergeCell ref="D5:E5"/>
    <mergeCell ref="F5:I5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I11"/>
    <mergeCell ref="A15:I1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A16:A17"/>
    <mergeCell ref="A18:A25"/>
    <mergeCell ref="A26:A33"/>
    <mergeCell ref="A34:A3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12:C14"/>
    <mergeCell ref="C16:C17"/>
    <mergeCell ref="D16:D17"/>
    <mergeCell ref="E16:E17"/>
    <mergeCell ref="F16:F17"/>
    <mergeCell ref="G16:G17"/>
    <mergeCell ref="A6:B10"/>
    <mergeCell ref="A11:B14"/>
    <mergeCell ref="D12:I14"/>
    <mergeCell ref="H16:I17"/>
    <mergeCell ref="A36:B38"/>
    <mergeCell ref="C36:I38"/>
  </mergeCells>
  <pageMargins left="0.590551181102362" right="0.393700787401575" top="0.590551181102362" bottom="0.393700787401575" header="0.31496062992126" footer="0.196850393700787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38"/>
  <sheetViews>
    <sheetView workbookViewId="0">
      <selection activeCell="C23" sqref="C23"/>
    </sheetView>
  </sheetViews>
  <sheetFormatPr defaultColWidth="9" defaultRowHeight="19.5" customHeight="1"/>
  <cols>
    <col min="1" max="1" width="6.63333333333333" customWidth="1"/>
    <col min="2" max="2" width="10.45" customWidth="1"/>
    <col min="3" max="3" width="33.9083333333333" customWidth="1"/>
    <col min="4" max="9" width="7.26666666666667" customWidth="1"/>
    <col min="10" max="10" width="9.45" customWidth="1"/>
    <col min="11" max="11" width="56.0916666666667" customWidth="1"/>
  </cols>
  <sheetData>
    <row r="1" ht="23.15" customHeight="1" spans="1:11">
      <c r="A1" s="1" t="s">
        <v>270</v>
      </c>
      <c r="B1" s="1"/>
      <c r="C1" s="1"/>
      <c r="D1" s="1"/>
      <c r="E1" s="1"/>
      <c r="F1" s="1"/>
      <c r="G1" s="1"/>
      <c r="H1" s="1"/>
      <c r="I1" s="1"/>
      <c r="K1" s="53"/>
    </row>
    <row r="3" customHeight="1" spans="1:9">
      <c r="A3" s="2" t="s">
        <v>64</v>
      </c>
      <c r="B3" s="2"/>
      <c r="C3" s="3" t="str">
        <f>'A03'!F3</f>
        <v>填报日期：2024年5月8日</v>
      </c>
      <c r="D3" s="3"/>
      <c r="E3" s="3"/>
      <c r="F3" s="3"/>
      <c r="G3" s="4" t="s">
        <v>271</v>
      </c>
      <c r="H3" s="5">
        <f>SUM(G18:G35)</f>
        <v>97</v>
      </c>
      <c r="I3" s="5"/>
    </row>
    <row r="4" ht="22" customHeight="1" spans="1:11">
      <c r="A4" s="6" t="s">
        <v>272</v>
      </c>
      <c r="B4" s="6"/>
      <c r="C4" s="6" t="str">
        <f>'00'!B10</f>
        <v>村级组织、社区基本保障经费</v>
      </c>
      <c r="D4" s="6" t="s">
        <v>69</v>
      </c>
      <c r="E4" s="6"/>
      <c r="F4" s="6" t="str">
        <f>'00'!I4</f>
        <v>2023年度</v>
      </c>
      <c r="G4" s="6"/>
      <c r="H4" s="6"/>
      <c r="I4" s="6"/>
      <c r="K4" s="54" t="s">
        <v>273</v>
      </c>
    </row>
    <row r="5" ht="22" customHeight="1" spans="1:11">
      <c r="A5" s="6" t="s">
        <v>274</v>
      </c>
      <c r="B5" s="6"/>
      <c r="C5" s="6" t="str">
        <f>'00'!I3</f>
        <v>嘉鱼县高铁岭镇人民政府</v>
      </c>
      <c r="D5" s="6" t="s">
        <v>275</v>
      </c>
      <c r="E5" s="6"/>
      <c r="F5" s="6" t="str">
        <f>C5</f>
        <v>嘉鱼县高铁岭镇人民政府</v>
      </c>
      <c r="G5" s="6"/>
      <c r="H5" s="6"/>
      <c r="I5" s="6"/>
      <c r="K5" s="54" t="s">
        <v>276</v>
      </c>
    </row>
    <row r="6" ht="22" customHeight="1" spans="1:11">
      <c r="A6" s="7" t="s">
        <v>277</v>
      </c>
      <c r="B6" s="7"/>
      <c r="C6" s="8"/>
      <c r="D6" s="9" t="s">
        <v>278</v>
      </c>
      <c r="E6" s="9"/>
      <c r="F6" s="6" t="s">
        <v>73</v>
      </c>
      <c r="G6" s="6"/>
      <c r="H6" s="9" t="s">
        <v>279</v>
      </c>
      <c r="I6" s="9"/>
      <c r="K6" s="54" t="s">
        <v>280</v>
      </c>
    </row>
    <row r="7" ht="22" customHeight="1" spans="1:11">
      <c r="A7" s="7"/>
      <c r="B7" s="7"/>
      <c r="C7" s="8" t="s">
        <v>281</v>
      </c>
      <c r="D7" s="10">
        <f>'00'!C10/10000</f>
        <v>312.14</v>
      </c>
      <c r="E7" s="11"/>
      <c r="F7" s="12">
        <f>D7</f>
        <v>312.14</v>
      </c>
      <c r="G7" s="13"/>
      <c r="H7" s="14">
        <f>F7/D7</f>
        <v>1</v>
      </c>
      <c r="I7" s="14"/>
      <c r="K7" s="54" t="s">
        <v>282</v>
      </c>
    </row>
    <row r="8" ht="22" customHeight="1" spans="1:11">
      <c r="A8" s="7"/>
      <c r="B8" s="7"/>
      <c r="C8" s="8" t="s">
        <v>283</v>
      </c>
      <c r="D8" s="10"/>
      <c r="E8" s="11"/>
      <c r="F8" s="10"/>
      <c r="G8" s="11"/>
      <c r="H8" s="14"/>
      <c r="I8" s="14"/>
      <c r="K8" s="54" t="s">
        <v>284</v>
      </c>
    </row>
    <row r="9" ht="22" customHeight="1" spans="1:9">
      <c r="A9" s="7"/>
      <c r="B9" s="7"/>
      <c r="C9" s="8" t="s">
        <v>285</v>
      </c>
      <c r="D9" s="10">
        <f>'00'!C10/10000</f>
        <v>312.14</v>
      </c>
      <c r="E9" s="11"/>
      <c r="F9" s="12">
        <f>D9</f>
        <v>312.14</v>
      </c>
      <c r="G9" s="13"/>
      <c r="H9" s="14">
        <f>F9/D9</f>
        <v>1</v>
      </c>
      <c r="I9" s="14"/>
    </row>
    <row r="10" ht="22" customHeight="1" spans="1:11">
      <c r="A10" s="7"/>
      <c r="B10" s="7"/>
      <c r="C10" s="8" t="s">
        <v>286</v>
      </c>
      <c r="D10" s="10"/>
      <c r="E10" s="11"/>
      <c r="F10" s="10"/>
      <c r="G10" s="11"/>
      <c r="H10" s="6"/>
      <c r="I10" s="6"/>
      <c r="K10" s="53"/>
    </row>
    <row r="11" ht="22" customHeight="1" spans="1:11">
      <c r="A11" s="15" t="s">
        <v>287</v>
      </c>
      <c r="B11" s="16"/>
      <c r="C11" s="17" t="s">
        <v>288</v>
      </c>
      <c r="D11" s="18" t="s">
        <v>289</v>
      </c>
      <c r="E11" s="19"/>
      <c r="F11" s="19"/>
      <c r="G11" s="19"/>
      <c r="H11" s="19"/>
      <c r="I11" s="55"/>
      <c r="K11" s="53"/>
    </row>
    <row r="12" ht="22" customHeight="1" spans="1:11">
      <c r="A12" s="20"/>
      <c r="B12" s="21"/>
      <c r="C12" s="22" t="str">
        <f>'[3]B01'!$F$20</f>
        <v>目标1：提高村、社区经费保障力度，落实提高村、社区干部待遇，调动为民服务工作积极性和主动性。</v>
      </c>
      <c r="D12" s="23" t="s">
        <v>290</v>
      </c>
      <c r="E12" s="24"/>
      <c r="F12" s="24"/>
      <c r="G12" s="24"/>
      <c r="H12" s="24"/>
      <c r="I12" s="56"/>
      <c r="K12" s="53"/>
    </row>
    <row r="13" ht="22" customHeight="1" spans="1:11">
      <c r="A13" s="20"/>
      <c r="B13" s="21"/>
      <c r="C13" s="25"/>
      <c r="D13" s="26"/>
      <c r="E13" s="27"/>
      <c r="F13" s="27"/>
      <c r="G13" s="27"/>
      <c r="H13" s="27"/>
      <c r="I13" s="57"/>
      <c r="K13" s="53"/>
    </row>
    <row r="14" ht="22" customHeight="1" spans="1:11">
      <c r="A14" s="28"/>
      <c r="B14" s="29"/>
      <c r="C14" s="30"/>
      <c r="D14" s="31"/>
      <c r="E14" s="32"/>
      <c r="F14" s="32"/>
      <c r="G14" s="32"/>
      <c r="H14" s="32"/>
      <c r="I14" s="58"/>
      <c r="K14" s="53"/>
    </row>
    <row r="15" ht="22" customHeight="1" spans="1:11">
      <c r="A15" s="33" t="s">
        <v>291</v>
      </c>
      <c r="B15" s="33"/>
      <c r="C15" s="33"/>
      <c r="D15" s="33"/>
      <c r="E15" s="33"/>
      <c r="F15" s="33"/>
      <c r="G15" s="33"/>
      <c r="H15" s="33"/>
      <c r="I15" s="33"/>
      <c r="K15" s="53"/>
    </row>
    <row r="16" ht="20.15" customHeight="1" spans="1:10">
      <c r="A16" s="7" t="s">
        <v>84</v>
      </c>
      <c r="B16" s="7" t="s">
        <v>85</v>
      </c>
      <c r="C16" s="17" t="s">
        <v>86</v>
      </c>
      <c r="D16" s="7" t="s">
        <v>292</v>
      </c>
      <c r="E16" s="34" t="s">
        <v>293</v>
      </c>
      <c r="F16" s="35" t="s">
        <v>294</v>
      </c>
      <c r="G16" s="35" t="s">
        <v>295</v>
      </c>
      <c r="H16" s="36" t="s">
        <v>296</v>
      </c>
      <c r="I16" s="16"/>
      <c r="J16" s="53"/>
    </row>
    <row r="17" ht="20.15" customHeight="1" spans="1:10">
      <c r="A17" s="7"/>
      <c r="B17" s="6"/>
      <c r="C17" s="37"/>
      <c r="D17" s="6"/>
      <c r="E17" s="9"/>
      <c r="F17" s="38"/>
      <c r="G17" s="38"/>
      <c r="H17" s="39"/>
      <c r="I17" s="29"/>
      <c r="J17" s="53"/>
    </row>
    <row r="18" ht="20.15" customHeight="1" spans="1:9">
      <c r="A18" s="7" t="s">
        <v>297</v>
      </c>
      <c r="B18" s="40" t="s">
        <v>298</v>
      </c>
      <c r="C18" s="41" t="str">
        <f>'[3]B08'!$C$34</f>
        <v>保障村（社区）数量</v>
      </c>
      <c r="D18" s="42">
        <v>10</v>
      </c>
      <c r="E18" s="43">
        <v>10</v>
      </c>
      <c r="F18" s="44">
        <v>20</v>
      </c>
      <c r="G18" s="44">
        <v>20</v>
      </c>
      <c r="H18" s="45"/>
      <c r="I18" s="45"/>
    </row>
    <row r="19" ht="20.15" customHeight="1" spans="1:9">
      <c r="A19" s="7"/>
      <c r="B19" s="46"/>
      <c r="C19" s="41"/>
      <c r="D19" s="47"/>
      <c r="E19" s="48"/>
      <c r="F19" s="44"/>
      <c r="G19" s="44"/>
      <c r="H19" s="45"/>
      <c r="I19" s="45"/>
    </row>
    <row r="20" ht="20.15" customHeight="1" spans="1:9">
      <c r="A20" s="7"/>
      <c r="B20" s="40" t="s">
        <v>300</v>
      </c>
      <c r="C20" s="41" t="str">
        <f>'[3]B08'!$C$36</f>
        <v>保障村（社区）覆盖率</v>
      </c>
      <c r="D20" s="47">
        <v>1</v>
      </c>
      <c r="E20" s="47">
        <v>1</v>
      </c>
      <c r="F20" s="44">
        <v>20</v>
      </c>
      <c r="G20" s="44">
        <v>20</v>
      </c>
      <c r="H20" s="45"/>
      <c r="I20" s="45"/>
    </row>
    <row r="21" ht="20.15" customHeight="1" spans="1:9">
      <c r="A21" s="7"/>
      <c r="B21" s="49"/>
      <c r="C21" s="41"/>
      <c r="D21" s="47"/>
      <c r="E21" s="48"/>
      <c r="F21" s="44"/>
      <c r="G21" s="44"/>
      <c r="H21" s="45"/>
      <c r="I21" s="45"/>
    </row>
    <row r="22" ht="20.15" customHeight="1" spans="1:9">
      <c r="A22" s="7"/>
      <c r="B22" s="7" t="s">
        <v>301</v>
      </c>
      <c r="C22" s="41" t="str">
        <f>'[3]B01'!$C$43</f>
        <v>村主职报酬发放率</v>
      </c>
      <c r="D22" s="47">
        <v>1</v>
      </c>
      <c r="E22" s="47">
        <v>1</v>
      </c>
      <c r="F22" s="44">
        <v>20</v>
      </c>
      <c r="G22" s="44">
        <v>20</v>
      </c>
      <c r="H22" s="45"/>
      <c r="I22" s="45"/>
    </row>
    <row r="23" ht="20.15" customHeight="1" spans="1:9">
      <c r="A23" s="7"/>
      <c r="B23" s="7"/>
      <c r="C23" s="41" t="str">
        <f>'[3]B01'!$C$44</f>
        <v>资金拨放到位率</v>
      </c>
      <c r="D23" s="47"/>
      <c r="E23" s="48"/>
      <c r="F23" s="44"/>
      <c r="G23" s="44"/>
      <c r="H23" s="45"/>
      <c r="I23" s="45"/>
    </row>
    <row r="24" ht="20.15" customHeight="1" spans="1:9">
      <c r="A24" s="7"/>
      <c r="B24" s="7" t="s">
        <v>302</v>
      </c>
      <c r="C24" s="41" t="str">
        <f>'[3]B08'!$C$40</f>
        <v>预算控制率</v>
      </c>
      <c r="D24" s="47">
        <v>1</v>
      </c>
      <c r="E24" s="47">
        <v>1</v>
      </c>
      <c r="F24" s="44">
        <v>10</v>
      </c>
      <c r="G24" s="44">
        <v>10</v>
      </c>
      <c r="H24" s="45"/>
      <c r="I24" s="45"/>
    </row>
    <row r="25" ht="20.15" customHeight="1" spans="1:9">
      <c r="A25" s="7"/>
      <c r="B25" s="7"/>
      <c r="C25" s="41"/>
      <c r="D25" s="47"/>
      <c r="E25" s="47"/>
      <c r="F25" s="44"/>
      <c r="G25" s="44"/>
      <c r="H25" s="45"/>
      <c r="I25" s="45"/>
    </row>
    <row r="26" ht="20.15" customHeight="1" spans="1:9">
      <c r="A26" s="40" t="s">
        <v>303</v>
      </c>
      <c r="B26" s="40" t="s">
        <v>304</v>
      </c>
      <c r="C26" s="41">
        <f>'[3]B08'!$I$34</f>
        <v>0</v>
      </c>
      <c r="D26" s="47"/>
      <c r="E26" s="47"/>
      <c r="F26" s="44"/>
      <c r="G26" s="44"/>
      <c r="H26" s="45"/>
      <c r="I26" s="45"/>
    </row>
    <row r="27" ht="20.15" customHeight="1" spans="1:9">
      <c r="A27" s="46"/>
      <c r="B27" s="49"/>
      <c r="C27" s="41"/>
      <c r="D27" s="47"/>
      <c r="E27" s="47"/>
      <c r="F27" s="44"/>
      <c r="G27" s="44"/>
      <c r="H27" s="45"/>
      <c r="I27" s="45"/>
    </row>
    <row r="28" ht="20.15" customHeight="1" spans="1:9">
      <c r="A28" s="46"/>
      <c r="B28" s="40" t="s">
        <v>305</v>
      </c>
      <c r="C28" s="41" t="str">
        <f>'[3]B08'!$C$44</f>
        <v>各村运转状态</v>
      </c>
      <c r="D28" s="47" t="str">
        <f>'[3]B08'!$F$44</f>
        <v>良好</v>
      </c>
      <c r="E28" s="47" t="s">
        <v>306</v>
      </c>
      <c r="F28" s="44">
        <v>10</v>
      </c>
      <c r="G28" s="44">
        <v>9</v>
      </c>
      <c r="H28" s="45"/>
      <c r="I28" s="45"/>
    </row>
    <row r="29" ht="20.15" customHeight="1" spans="1:9">
      <c r="A29" s="46"/>
      <c r="B29" s="49"/>
      <c r="C29" s="41"/>
      <c r="D29" s="47"/>
      <c r="E29" s="47"/>
      <c r="F29" s="44"/>
      <c r="G29" s="44"/>
      <c r="H29" s="45"/>
      <c r="I29" s="45"/>
    </row>
    <row r="30" ht="20.15" customHeight="1" spans="1:9">
      <c r="A30" s="46"/>
      <c r="B30" s="40" t="s">
        <v>307</v>
      </c>
      <c r="C30" s="41"/>
      <c r="D30" s="47"/>
      <c r="E30" s="47"/>
      <c r="F30" s="44"/>
      <c r="G30" s="44"/>
      <c r="H30" s="45"/>
      <c r="I30" s="45"/>
    </row>
    <row r="31" ht="20.15" customHeight="1" spans="1:9">
      <c r="A31" s="46"/>
      <c r="B31" s="49"/>
      <c r="C31" s="41"/>
      <c r="D31" s="47"/>
      <c r="E31" s="47"/>
      <c r="F31" s="44"/>
      <c r="G31" s="44"/>
      <c r="H31" s="45"/>
      <c r="I31" s="45"/>
    </row>
    <row r="32" ht="20.15" customHeight="1" spans="1:9">
      <c r="A32" s="46"/>
      <c r="B32" s="40" t="s">
        <v>308</v>
      </c>
      <c r="C32" s="41" t="str">
        <f>'[3]B01'!$C$53</f>
        <v>确保基层党建工作可持续发展</v>
      </c>
      <c r="D32" s="47" t="str">
        <f>'[3]B01'!$F$53</f>
        <v>基本保障</v>
      </c>
      <c r="E32" s="47" t="s">
        <v>306</v>
      </c>
      <c r="F32" s="44">
        <v>10</v>
      </c>
      <c r="G32" s="44">
        <v>9</v>
      </c>
      <c r="H32" s="45"/>
      <c r="I32" s="45"/>
    </row>
    <row r="33" ht="20.15" customHeight="1" spans="1:9">
      <c r="A33" s="49"/>
      <c r="B33" s="49"/>
      <c r="C33" s="41"/>
      <c r="D33" s="47"/>
      <c r="E33" s="47"/>
      <c r="F33" s="44"/>
      <c r="G33" s="44"/>
      <c r="H33" s="45"/>
      <c r="I33" s="45"/>
    </row>
    <row r="34" ht="20.15" customHeight="1" spans="1:9">
      <c r="A34" s="7" t="s">
        <v>309</v>
      </c>
      <c r="B34" s="40" t="s">
        <v>310</v>
      </c>
      <c r="C34" s="41" t="str">
        <f>'[3]B08'!$C$50</f>
        <v>各村综合满意度</v>
      </c>
      <c r="D34" s="47" t="str">
        <f>'[3]B08'!$F$50</f>
        <v>≥95%</v>
      </c>
      <c r="E34" s="47" t="s">
        <v>306</v>
      </c>
      <c r="F34" s="44">
        <v>10</v>
      </c>
      <c r="G34" s="44">
        <v>9</v>
      </c>
      <c r="H34" s="45"/>
      <c r="I34" s="45"/>
    </row>
    <row r="35" ht="20.15" customHeight="1" spans="1:9">
      <c r="A35" s="7"/>
      <c r="B35" s="46"/>
      <c r="C35" s="50"/>
      <c r="D35" s="51"/>
      <c r="E35" s="47"/>
      <c r="F35" s="44"/>
      <c r="G35" s="44"/>
      <c r="H35" s="45"/>
      <c r="I35" s="45"/>
    </row>
    <row r="36" ht="20.15" customHeight="1" spans="1:9">
      <c r="A36" s="7" t="s">
        <v>311</v>
      </c>
      <c r="B36" s="7"/>
      <c r="C36" s="52" t="s">
        <v>312</v>
      </c>
      <c r="D36" s="52"/>
      <c r="E36" s="52"/>
      <c r="F36" s="52"/>
      <c r="G36" s="52"/>
      <c r="H36" s="52"/>
      <c r="I36" s="52"/>
    </row>
    <row r="37" ht="20.15" hidden="1" customHeight="1" spans="1:9">
      <c r="A37" s="7"/>
      <c r="B37" s="7"/>
      <c r="C37" s="52"/>
      <c r="D37" s="52"/>
      <c r="E37" s="52"/>
      <c r="F37" s="52"/>
      <c r="G37" s="52"/>
      <c r="H37" s="52"/>
      <c r="I37" s="52"/>
    </row>
    <row r="38" ht="20.15" customHeight="1" spans="1:9">
      <c r="A38" s="7"/>
      <c r="B38" s="7"/>
      <c r="C38" s="52"/>
      <c r="D38" s="52"/>
      <c r="E38" s="52"/>
      <c r="F38" s="52"/>
      <c r="G38" s="52"/>
      <c r="H38" s="52"/>
      <c r="I38" s="52"/>
    </row>
  </sheetData>
  <mergeCells count="70">
    <mergeCell ref="A1:I1"/>
    <mergeCell ref="C3:F3"/>
    <mergeCell ref="H3:I3"/>
    <mergeCell ref="A4:B4"/>
    <mergeCell ref="D4:E4"/>
    <mergeCell ref="F4:I4"/>
    <mergeCell ref="A5:B5"/>
    <mergeCell ref="D5:E5"/>
    <mergeCell ref="F5:I5"/>
    <mergeCell ref="D6:E6"/>
    <mergeCell ref="F6:G6"/>
    <mergeCell ref="H6:I6"/>
    <mergeCell ref="D7:E7"/>
    <mergeCell ref="F7:G7"/>
    <mergeCell ref="H7:I7"/>
    <mergeCell ref="D8:E8"/>
    <mergeCell ref="F8:G8"/>
    <mergeCell ref="H8:I8"/>
    <mergeCell ref="D9:E9"/>
    <mergeCell ref="F9:G9"/>
    <mergeCell ref="H9:I9"/>
    <mergeCell ref="D10:E10"/>
    <mergeCell ref="F10:G10"/>
    <mergeCell ref="H10:I10"/>
    <mergeCell ref="D11:I11"/>
    <mergeCell ref="A15:I15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A16:A17"/>
    <mergeCell ref="A18:A25"/>
    <mergeCell ref="A26:A33"/>
    <mergeCell ref="A34:A3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12:C14"/>
    <mergeCell ref="C16:C17"/>
    <mergeCell ref="D16:D17"/>
    <mergeCell ref="E16:E17"/>
    <mergeCell ref="F16:F17"/>
    <mergeCell ref="G16:G17"/>
    <mergeCell ref="A6:B10"/>
    <mergeCell ref="A11:B14"/>
    <mergeCell ref="D12:I14"/>
    <mergeCell ref="H16:I17"/>
    <mergeCell ref="A36:B38"/>
    <mergeCell ref="C36:I38"/>
  </mergeCells>
  <pageMargins left="0.590551181102362" right="0.393700787401575" top="0.590551181102362" bottom="0.393700787401575" header="0.31496062992126" footer="0.196850393700787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</vt:lpstr>
      <vt:lpstr>02</vt:lpstr>
      <vt:lpstr>A03</vt:lpstr>
      <vt:lpstr>D11</vt:lpstr>
      <vt:lpstr>D12</vt:lpstr>
      <vt:lpstr>D13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2024-10-21T07:24:16Z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2D4C7E2D8D6C483EA429D26360C4F77F_13</vt:lpwstr>
  </property>
</Properties>
</file>