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30" activeTab="2"/>
  </bookViews>
  <sheets>
    <sheet name="政府性基金收入" sheetId="4" r:id="rId1"/>
    <sheet name="政府性基金支出表" sheetId="6" r:id="rId2"/>
    <sheet name="本级政府性基金支出" sheetId="5" r:id="rId3"/>
    <sheet name="政府性基金转移支付表" sheetId="8" r:id="rId4"/>
    <sheet name=" 地方政府专项债务限额及余额决算情况表" sheetId="7" r:id="rId5"/>
  </sheets>
  <externalReferences>
    <externalReference r:id="rId6"/>
  </externalReferences>
  <calcPr calcId="144525" iterate="1" iterateCount="100" iterateDelta="0.001"/>
</workbook>
</file>

<file path=xl/sharedStrings.xml><?xml version="1.0" encoding="utf-8"?>
<sst xmlns="http://schemas.openxmlformats.org/spreadsheetml/2006/main" count="572" uniqueCount="504">
  <si>
    <t>2020年度嘉鱼县政府性基金预算收入决算表</t>
  </si>
  <si>
    <t>单位:万元</t>
  </si>
  <si>
    <t>科目编码</t>
  </si>
  <si>
    <t>科目名称</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</si>
  <si>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</si>
  <si>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</si>
  <si>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</si>
  <si>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</si>
  <si>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</si>
  <si>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</si>
  <si>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</si>
  <si>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</si>
  <si>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</si>
  <si>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</si>
  <si>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</si>
  <si>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</si>
  <si>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</si>
  <si>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</si>
  <si>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</si>
  <si>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</si>
  <si>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</si>
  <si>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</si>
  <si>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</si>
  <si>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</si>
  <si>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</si>
  <si>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</si>
  <si>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</si>
  <si>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</si>
  <si>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</si>
  <si>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</si>
  <si>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</si>
  <si>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</si>
  <si>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</si>
  <si>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</si>
  <si>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</si>
  <si>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</si>
  <si>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</si>
  <si>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</si>
  <si>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</si>
  <si>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</si>
  <si>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</si>
  <si>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</si>
  <si>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</si>
  <si>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</si>
  <si>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</si>
  <si>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</si>
  <si>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</si>
  <si>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</si>
  <si>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</si>
  <si>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</si>
  <si>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</si>
  <si>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</si>
  <si>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</si>
  <si>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</si>
  <si>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</si>
  <si>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</si>
  <si>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</si>
  <si>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</si>
  <si>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</si>
  <si>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</si>
  <si>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</si>
  <si>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</si>
  <si>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</si>
  <si>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</si>
  <si>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</si>
  <si>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</si>
  <si>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</si>
  <si>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</si>
  <si>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</si>
  <si>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</si>
  <si>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</si>
  <si>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</si>
  <si>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</si>
  <si>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</si>
  <si>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</si>
  <si>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</si>
  <si>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2020年度嘉鱼县政府性基金预算转移性收支决算表</t>
  </si>
  <si>
    <t>单位：万元</t>
  </si>
  <si>
    <t>项目</t>
  </si>
  <si>
    <t>政府性基金预算支出</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</si>
  <si>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</si>
  <si>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</si>
  <si>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</si>
  <si>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</si>
  <si>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</si>
  <si>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</si>
  <si>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</si>
  <si>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</si>
  <si>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待偿债置换专项债券上年结余</t>
  </si>
  <si>
    <t>政府性基金预算上年结余</t>
  </si>
  <si>
    <t>调入资金</t>
  </si>
  <si>
    <t>调出资金</t>
  </si>
  <si>
    <t xml:space="preserve">  一般公共预算调入</t>
  </si>
  <si>
    <t xml:space="preserve">  政府性基金预算调出资金</t>
  </si>
  <si>
    <t xml:space="preserve">  其他调入资金</t>
  </si>
  <si>
    <t xml:space="preserve">  抗疫特别国债调出资金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</si>
  <si>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</si>
  <si>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</si>
  <si>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</si>
  <si>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</si>
  <si>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</si>
  <si>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</si>
  <si>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</si>
  <si>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</si>
  <si>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</si>
  <si>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</si>
  <si>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</si>
  <si>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</si>
  <si>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</si>
  <si>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</si>
  <si>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</si>
  <si>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</si>
  <si>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</si>
  <si>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2020年度嘉鱼县政府性基金预算支出决算表</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</si>
  <si>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</si>
  <si>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</si>
  <si>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</si>
  <si>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</si>
  <si>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</si>
  <si>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</si>
  <si>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</si>
  <si>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</si>
  <si>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</si>
  <si>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</si>
  <si>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</si>
  <si>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</si>
  <si>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</si>
  <si>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</si>
  <si>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</si>
  <si>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</si>
  <si>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</si>
  <si>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</si>
  <si>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</si>
  <si>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</si>
  <si>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</si>
  <si>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</si>
  <si>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</si>
  <si>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</si>
  <si>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</si>
  <si>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</si>
  <si>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</si>
  <si>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</si>
  <si>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</si>
  <si>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</si>
  <si>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</si>
  <si>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</si>
  <si>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</si>
  <si>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</si>
  <si>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</si>
  <si>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</si>
  <si>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</si>
  <si>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</si>
  <si>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</si>
  <si>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</si>
  <si>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</si>
  <si>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</si>
  <si>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</si>
  <si>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</si>
  <si>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</si>
  <si>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</si>
  <si>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</si>
  <si>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</si>
  <si>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</si>
  <si>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</si>
  <si>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</si>
  <si>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</si>
  <si>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</si>
  <si>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</si>
  <si>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</si>
  <si>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</si>
  <si>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</si>
  <si>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</si>
  <si>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</si>
  <si>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</si>
  <si>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</si>
  <si>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</si>
  <si>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</si>
  <si>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</si>
  <si>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</si>
  <si>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</si>
  <si>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</si>
  <si>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</si>
  <si>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</si>
  <si>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</si>
  <si>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</si>
  <si>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</si>
  <si>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</si>
  <si>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</si>
  <si>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</si>
  <si>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</si>
  <si>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</si>
  <si>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</si>
  <si>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</si>
  <si>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</si>
  <si>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</si>
  <si>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</si>
  <si>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</si>
  <si>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</si>
  <si>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</si>
  <si>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</si>
  <si>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</si>
  <si>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</si>
  <si>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</si>
  <si>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</si>
  <si>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</si>
  <si>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</si>
  <si>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</si>
  <si>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</si>
  <si>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</si>
  <si>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</si>
  <si>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</si>
  <si>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</si>
  <si>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</si>
  <si>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</si>
  <si>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</si>
  <si>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</si>
  <si>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</si>
  <si>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</si>
  <si>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</si>
  <si>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</si>
  <si>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</si>
  <si>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</si>
  <si>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</si>
  <si>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</si>
  <si>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</si>
  <si>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</si>
  <si>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</si>
  <si>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</si>
  <si>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</si>
  <si>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</si>
  <si>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</si>
  <si>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</si>
  <si>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</si>
  <si>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</si>
  <si>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</si>
  <si>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</si>
  <si>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</si>
  <si>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</si>
  <si>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</si>
  <si>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</si>
  <si>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</si>
  <si>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</si>
  <si>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</si>
  <si>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</si>
  <si>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</si>
  <si>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</si>
  <si>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</si>
  <si>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</si>
  <si>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</si>
  <si>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</si>
  <si>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</si>
  <si>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</si>
  <si>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</si>
  <si>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</si>
  <si>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</si>
  <si>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</si>
  <si>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</si>
  <si>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</si>
  <si>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</si>
  <si>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</si>
  <si>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</si>
  <si>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</si>
  <si>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</si>
  <si>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</si>
  <si>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</si>
  <si>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</si>
  <si>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</si>
  <si>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</si>
  <si>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</si>
  <si>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</si>
  <si>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</si>
  <si>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</si>
  <si>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</si>
  <si>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</si>
  <si>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</si>
  <si>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</si>
  <si>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</si>
  <si>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</si>
  <si>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</si>
  <si>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</si>
  <si>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</si>
  <si>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</si>
  <si>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</si>
  <si>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</si>
  <si>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</si>
  <si>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</si>
  <si>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</si>
  <si>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</si>
  <si>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</si>
  <si>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</si>
  <si>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</si>
  <si>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</si>
  <si>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</si>
  <si>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</si>
  <si>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</si>
  <si>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</si>
  <si>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</si>
  <si>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</si>
  <si>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</si>
  <si>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</si>
  <si>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</si>
  <si>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</si>
  <si>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</si>
  <si>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</si>
  <si>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</si>
  <si>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</si>
  <si>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</si>
  <si>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</si>
  <si>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</si>
  <si>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</si>
  <si>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</si>
  <si>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</si>
  <si>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</si>
  <si>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</si>
  <si>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</si>
  <si>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</si>
  <si>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</si>
  <si>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</si>
  <si>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</si>
  <si>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</si>
  <si>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</si>
  <si>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</si>
  <si>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</si>
  <si>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</si>
  <si>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</si>
  <si>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</si>
  <si>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</si>
  <si>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</si>
  <si>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</si>
  <si>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</si>
  <si>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</si>
  <si>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</si>
  <si>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</si>
  <si>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</si>
  <si>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</si>
  <si>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</si>
  <si>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</si>
  <si>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</si>
  <si>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</si>
  <si>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</si>
  <si>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</si>
  <si>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</si>
  <si>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</si>
  <si>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</si>
  <si>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</si>
  <si>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</si>
  <si>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</si>
  <si>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</si>
  <si>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</si>
  <si>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</si>
  <si>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</si>
  <si>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</si>
  <si>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</si>
  <si>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</si>
  <si>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</si>
  <si>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</si>
  <si>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</si>
  <si>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</si>
  <si>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</si>
  <si>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</si>
  <si>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</si>
  <si>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</si>
  <si>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</si>
  <si>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</si>
  <si>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</si>
  <si>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</si>
  <si>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</si>
  <si>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</si>
  <si>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</si>
  <si>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</si>
  <si>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政府性基金转移支付表</t>
  </si>
  <si>
    <t>金额单位：万元</t>
  </si>
  <si>
    <t>文号</t>
  </si>
  <si>
    <t>摘要</t>
  </si>
  <si>
    <t>功能科目末级</t>
  </si>
  <si>
    <t>中央文号</t>
  </si>
  <si>
    <t>中央项目编号</t>
  </si>
  <si>
    <t>金额</t>
  </si>
  <si>
    <t xml:space="preserve">  基金预算支出</t>
  </si>
  <si>
    <t xml:space="preserve">    [207]文化体育与传媒支出</t>
  </si>
  <si>
    <t xml:space="preserve">      [20707]国家电影事业发展专项资金支出</t>
  </si>
  <si>
    <t>鄂财教发［2020］102号</t>
  </si>
  <si>
    <t xml:space="preserve">        省财政厅关于下达2020年国家电影事业发展省级补助资金的通知</t>
  </si>
  <si>
    <t>[2070799]其他国家电影事业发展专项资金支出</t>
  </si>
  <si>
    <t>非中央专款</t>
  </si>
  <si>
    <t>非中央项目</t>
  </si>
  <si>
    <t>鄂财教发［2020］68号</t>
  </si>
  <si>
    <t xml:space="preserve">        关于下达2020年中央补助地方国家电影事业发展专项资金的通知</t>
  </si>
  <si>
    <t>[2070701]资助国产影片放映</t>
  </si>
  <si>
    <t>财教［2019］0158号</t>
  </si>
  <si>
    <t>Z175050040004</t>
  </si>
  <si>
    <t xml:space="preserve">      [20709]旅游发展基金支出</t>
  </si>
  <si>
    <t>鄂财教发［2020］3号</t>
  </si>
  <si>
    <t xml:space="preserve">        2020年旅游发展基金补助地方项目资金</t>
  </si>
  <si>
    <t>[2070904]地方旅游开发项目补助</t>
  </si>
  <si>
    <t>财教［2019］0193号</t>
  </si>
  <si>
    <t>Z185160040001</t>
  </si>
  <si>
    <t xml:space="preserve">    [208]社会保障和就业支出</t>
  </si>
  <si>
    <t xml:space="preserve">      [20822]大中型水库移民后期扶持基金支出</t>
  </si>
  <si>
    <t>鄂财农发［2019］77号</t>
  </si>
  <si>
    <t xml:space="preserve">        关于提前下达2020年中央水库移民扶持基金预算的通知</t>
  </si>
  <si>
    <t>[2082201]移民补助（大中型水库移民后期扶持基金支出）</t>
  </si>
  <si>
    <t>财农［2019］0102号</t>
  </si>
  <si>
    <t>Z165070000003</t>
  </si>
  <si>
    <t>鄂财农发［2020］59号</t>
  </si>
  <si>
    <t xml:space="preserve">        2020年中央水库移民扶持基金</t>
  </si>
  <si>
    <t>[2082202]基础设施建设和经济发展（大中型水库移民后期扶持基金</t>
  </si>
  <si>
    <t>财农[2020]0043号</t>
  </si>
  <si>
    <t xml:space="preserve">    [213]农林水支出</t>
  </si>
  <si>
    <t xml:space="preserve">      [21366]大中型水库库区基金支出</t>
  </si>
  <si>
    <t>鄂财农发［2020］92号</t>
  </si>
  <si>
    <t xml:space="preserve">        2020年省级大中型水库库区基金</t>
  </si>
  <si>
    <t>[2136601]基础设施建设和经济发展（大中型水库库区基金支出）</t>
  </si>
  <si>
    <t xml:space="preserve">      [21369]国家重大水利工程建设基金支出</t>
  </si>
  <si>
    <t>鄂财农发［2019］79号</t>
  </si>
  <si>
    <t xml:space="preserve">        提前下达2020年三峡后续工作专项资金与三峡水库库区基金</t>
  </si>
  <si>
    <t>[2136902]三峡后续工作</t>
  </si>
  <si>
    <t>财农［2019］0101号</t>
  </si>
  <si>
    <t>Z165070000005</t>
  </si>
  <si>
    <t xml:space="preserve">    [229]其他支出</t>
  </si>
  <si>
    <t xml:space="preserve">      [22908]彩票发行销售机构业务费安排的支出</t>
  </si>
  <si>
    <t>鄂财综发［2020］18号</t>
  </si>
  <si>
    <t xml:space="preserve">        2020年第二批“中福在线”彩票代销业务费资金</t>
  </si>
  <si>
    <t>[2290899]其他彩票发行销售机构业务费安排的支出</t>
  </si>
  <si>
    <t>鄂财综发［2020］8号</t>
  </si>
  <si>
    <t xml:space="preserve">        2020年“中福在线”彩票代销业务费资金</t>
  </si>
  <si>
    <t xml:space="preserve">      [22960]彩票公益金安排的支出</t>
  </si>
  <si>
    <t>鄂财教发［2020］29号</t>
  </si>
  <si>
    <t xml:space="preserve">        关于下达2020年中央专项彩票公益金支持乡村学校少年宫项目资金的通知</t>
  </si>
  <si>
    <t>[2296004]用于教育事业的彩票公益金支出</t>
  </si>
  <si>
    <t>财教［2019］0171号</t>
  </si>
  <si>
    <t>Z175050040001</t>
  </si>
  <si>
    <t>鄂财教发［2020］89号</t>
  </si>
  <si>
    <t xml:space="preserve">        2020年省级体育转移支付补助经费（第二批）和体育企业纾困资金</t>
  </si>
  <si>
    <t>[2296003]用于体育事业的彩票公益金支出</t>
  </si>
  <si>
    <t>鄂财社发［2019］66号</t>
  </si>
  <si>
    <t xml:space="preserve">        关于提前下达2020年中央残疾人事业发展补助资金的通知</t>
  </si>
  <si>
    <t>[2296006]用于残疾人事业的彩票公益金支出</t>
  </si>
  <si>
    <t>财社［2019］0186号</t>
  </si>
  <si>
    <t>Z175080070001</t>
  </si>
  <si>
    <t>鄂财社发［2019］73号</t>
  </si>
  <si>
    <t xml:space="preserve">        提前下达2020年中央和省级困难群众救助补助资金预算的通知</t>
  </si>
  <si>
    <t>[2296002]用于社会福利的彩票公益金支出</t>
  </si>
  <si>
    <t>鄂财社发［2019］77号</t>
  </si>
  <si>
    <t xml:space="preserve">        关于提前下达2020年中央集中彩票公益金支持社会福利事业专项资金预算的通知</t>
  </si>
  <si>
    <t>财社［2019］0197号</t>
  </si>
  <si>
    <t>Z175080060001</t>
  </si>
  <si>
    <t>鄂财社发［2019］88号</t>
  </si>
  <si>
    <t xml:space="preserve">        提前下达2020年中央财政医疗救助补助资金</t>
  </si>
  <si>
    <t>[2296013]用于城乡医疗救助的彩票公益金支出</t>
  </si>
  <si>
    <t>财社［2019］0222号</t>
  </si>
  <si>
    <t>Z175080070002</t>
  </si>
  <si>
    <t>鄂财社发［2020］18号</t>
  </si>
  <si>
    <t xml:space="preserve">        2020年省级残疾人事业发展补助资金</t>
  </si>
  <si>
    <t>鄂财社发［2020］23号</t>
  </si>
  <si>
    <t xml:space="preserve">        下达2020年民政一般性转移支付资金的通知</t>
  </si>
  <si>
    <t>鄂财社发［2020］55号</t>
  </si>
  <si>
    <t xml:space="preserve">        关于下达2020年中央残疾人事业发展补助资金的通知</t>
  </si>
  <si>
    <t>财社[2020]0052号</t>
  </si>
  <si>
    <t>鄂财社发［2020］63号</t>
  </si>
  <si>
    <t xml:space="preserve">        2020年中央集中彩票公益金支持社会福利事业专项资金预算</t>
  </si>
  <si>
    <t>财社[2020]0065号</t>
  </si>
  <si>
    <t>鄂财社发［2020］75号</t>
  </si>
  <si>
    <t xml:space="preserve">        关于下达2020年中央财政医疗救助补助资金的通知</t>
  </si>
  <si>
    <t>财社[2020]0056号</t>
  </si>
  <si>
    <t>鄂财综发［2020］10号</t>
  </si>
  <si>
    <t xml:space="preserve">        2019年第四季度及2019年弃奖福利彩票公益金</t>
  </si>
  <si>
    <t>鄂财综发［2020］22号</t>
  </si>
  <si>
    <t xml:space="preserve">        2020年上半年福利彩票公益金</t>
  </si>
  <si>
    <t>鄂财综发［2020］24号</t>
  </si>
  <si>
    <t xml:space="preserve">        2020年上半年体育彩票公益金</t>
  </si>
  <si>
    <t>鄂财综发［2020］29号</t>
  </si>
  <si>
    <t xml:space="preserve">        2020年第三季度体育彩票公益金</t>
  </si>
  <si>
    <t>鄂财综发［2020］9号</t>
  </si>
  <si>
    <t xml:space="preserve">        2019年第四季度体育彩票公益金</t>
  </si>
  <si>
    <t xml:space="preserve">    [234]抗疫特别国债安排的支出</t>
  </si>
  <si>
    <t xml:space="preserve">      [23402]抗疫相关支出</t>
  </si>
  <si>
    <t>鄂财预发［2020］33号</t>
  </si>
  <si>
    <t xml:space="preserve">        关于下达2020年抗疫特别国债支出预算的通知</t>
  </si>
  <si>
    <t>[2340299]其他抗疫相关支出</t>
  </si>
  <si>
    <t>财预[2020]0063号</t>
  </si>
  <si>
    <t>Z205110010016</t>
  </si>
  <si>
    <t>DEBT_T_XXGK_XEYE</t>
  </si>
  <si>
    <t xml:space="preserve"> AND T.AD_CODE_GK=421221 AND T.SET_YEAR_GK=2021</t>
  </si>
  <si>
    <t>AD_CODE_GK#421221</t>
  </si>
  <si>
    <t>SET_YEAR_GK#2021</t>
  </si>
  <si>
    <t>AD_CODE#</t>
  </si>
  <si>
    <t>AD_NAME#</t>
  </si>
  <si>
    <t>ZXXE_Y1#</t>
  </si>
  <si>
    <t>ZXYE_Y1#</t>
  </si>
  <si>
    <t>嘉鱼县2020年地方政府债务限额及余额决算情况表</t>
  </si>
  <si>
    <t>单位：亿元</t>
  </si>
  <si>
    <t>地   区</t>
  </si>
  <si>
    <t>2020年债务限额</t>
  </si>
  <si>
    <t>2020年债务余额（决算数）</t>
  </si>
  <si>
    <t>专项债务</t>
  </si>
  <si>
    <t>公  式</t>
  </si>
  <si>
    <t>C</t>
  </si>
  <si>
    <t>F</t>
  </si>
  <si>
    <t>VALID#</t>
  </si>
  <si>
    <t>421221</t>
  </si>
  <si>
    <t xml:space="preserve">    嘉鱼县</t>
  </si>
  <si>
    <t>注：1.本表反映上一年度本地区、本级及分地区地方政府债务限额及余额决算数。</t>
  </si>
  <si>
    <t>2.本表由县级以上地方各级财政部门在同级人民代表大会常务委员会批准决算后二十日内公开。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</si>
</sst>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9"/>
      <name val="宋体"/>
      <charset val="134"/>
    </font>
    <font>
      <sz val="20"/>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wrapText="1"/>
    </xf>
    <xf numFmtId="0" fontId="6" fillId="0" borderId="0" xfId="0" applyFont="1" applyFill="1" applyAlignment="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49" fontId="6" fillId="0" borderId="1" xfId="0" applyNumberFormat="1" applyFont="1" applyFill="1" applyBorder="1" applyAlignment="1">
      <alignment horizontal="left" vertical="center"/>
    </xf>
    <xf numFmtId="4" fontId="6" fillId="0" borderId="1" xfId="0" applyNumberFormat="1" applyFont="1" applyFill="1" applyBorder="1" applyAlignment="1">
      <alignment horizontal="right" vertical="center"/>
    </xf>
    <xf numFmtId="0" fontId="8" fillId="0" borderId="0" xfId="0" applyFont="1" applyFill="1" applyBorder="1" applyAlignment="1"/>
    <xf numFmtId="0" fontId="9" fillId="0" borderId="0" xfId="0" applyNumberFormat="1" applyFont="1" applyFill="1" applyBorder="1" applyAlignment="1" applyProtection="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left" vertical="center"/>
    </xf>
    <xf numFmtId="3" fontId="10" fillId="0" borderId="1"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vertical="center"/>
    </xf>
    <xf numFmtId="0" fontId="10" fillId="0" borderId="1" xfId="0" applyNumberFormat="1" applyFont="1" applyFill="1" applyBorder="1" applyAlignment="1" applyProtection="1">
      <alignment vertical="center"/>
    </xf>
    <xf numFmtId="0" fontId="10" fillId="0" borderId="0"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right" vertical="center"/>
    </xf>
    <xf numFmtId="0" fontId="8" fillId="0" borderId="1" xfId="0" applyNumberFormat="1" applyFont="1" applyFill="1" applyBorder="1" applyAlignment="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915;&#31639;&#20844;&#24320;\2020&#24180;&#24635;&#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1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114432</v>
          </cell>
        </row>
        <row r="6">
          <cell r="O6">
            <v>129796</v>
          </cell>
        </row>
        <row r="6">
          <cell r="Y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zoomScaleSheetLayoutView="60" workbookViewId="0">
      <selection activeCell="G23" sqref="G23"/>
    </sheetView>
  </sheetViews>
  <sheetFormatPr defaultColWidth="12.1833333333333" defaultRowHeight="15.55" customHeight="1" outlineLevelCol="2"/>
  <cols>
    <col min="1" max="1" width="10.75" style="17" customWidth="1"/>
    <col min="2" max="2" width="59" style="17" customWidth="1"/>
    <col min="3" max="3" width="22.4833333333333" style="17" customWidth="1"/>
    <col min="4" max="16384" width="12.1833333333333" style="17" customWidth="1"/>
  </cols>
  <sheetData>
    <row r="1" ht="40.5" customHeight="1" spans="1:3">
      <c r="A1" s="18" t="s">
        <v>0</v>
      </c>
      <c r="B1" s="18"/>
      <c r="C1" s="18"/>
    </row>
    <row r="2" ht="17" customHeight="1" spans="1:3">
      <c r="A2" s="19"/>
      <c r="B2" s="19"/>
      <c r="C2" s="20" t="s">
        <v>1</v>
      </c>
    </row>
    <row r="3" ht="17" customHeight="1" spans="1:3">
      <c r="A3" s="21" t="s">
        <v>2</v>
      </c>
      <c r="B3" s="21" t="s">
        <v>3</v>
      </c>
      <c r="C3" s="21" t="s">
        <v>4</v>
      </c>
    </row>
    <row r="4" ht="17.25" customHeight="1" spans="1:3">
      <c r="A4" s="22"/>
      <c r="B4" s="21" t="s">
        <v>5</v>
      </c>
      <c r="C4" s="23">
        <f>SUM(C5,C55)</f>
        <v>114432</v>
      </c>
    </row>
    <row r="5" ht="17.25" customHeight="1" spans="1:3">
      <c r="A5" s="24">
        <v>10301</v>
      </c>
      <c r="B5" s="25" t="s">
        <v>6</v>
      </c>
      <c r="C5" s="23">
        <f>SUM(C6,C9:C17,C23:C24,C27:C30,C33:C35,C38:C42,C45:C46,C54)</f>
        <v>114146</v>
      </c>
    </row>
    <row r="6" ht="17.25" customHeight="1" spans="1:3">
      <c r="A6" s="24">
        <v>1030102</v>
      </c>
      <c r="B6" s="25" t="s">
        <v>7</v>
      </c>
      <c r="C6" s="23">
        <f>SUM(C7:C8)</f>
        <v>0</v>
      </c>
    </row>
    <row r="7" ht="17.25" customHeight="1" spans="1:3">
      <c r="A7" s="24">
        <v>103010201</v>
      </c>
      <c r="B7" s="26" t="s">
        <v>8</v>
      </c>
      <c r="C7" s="23">
        <v>0</v>
      </c>
    </row>
    <row r="8" ht="17.25" customHeight="1" spans="1:3">
      <c r="A8" s="24">
        <v>103010202</v>
      </c>
      <c r="B8" s="26" t="s">
        <v>9</v>
      </c>
      <c r="C8" s="23">
        <v>0</v>
      </c>
    </row>
    <row r="9" ht="17.25" customHeight="1" spans="1:3">
      <c r="A9" s="24">
        <v>1030106</v>
      </c>
      <c r="B9" s="25" t="s">
        <v>10</v>
      </c>
      <c r="C9" s="23">
        <v>0</v>
      </c>
    </row>
    <row r="10" ht="17.25" customHeight="1" spans="1:3">
      <c r="A10" s="24">
        <v>1030110</v>
      </c>
      <c r="B10" s="25" t="s">
        <v>11</v>
      </c>
      <c r="C10" s="23">
        <v>0</v>
      </c>
    </row>
    <row r="11" ht="17.25" customHeight="1" spans="1:3">
      <c r="A11" s="24">
        <v>1030112</v>
      </c>
      <c r="B11" s="25" t="s">
        <v>12</v>
      </c>
      <c r="C11" s="23">
        <v>0</v>
      </c>
    </row>
    <row r="12" ht="17.25" customHeight="1" spans="1:3">
      <c r="A12" s="24">
        <v>1030115</v>
      </c>
      <c r="B12" s="25" t="s">
        <v>13</v>
      </c>
      <c r="C12" s="23">
        <v>0</v>
      </c>
    </row>
    <row r="13" ht="17.25" customHeight="1" spans="1:3">
      <c r="A13" s="24">
        <v>1030121</v>
      </c>
      <c r="B13" s="25" t="s">
        <v>14</v>
      </c>
      <c r="C13" s="23">
        <v>0</v>
      </c>
    </row>
    <row r="14" ht="17.25" customHeight="1" spans="1:3">
      <c r="A14" s="24">
        <v>1030129</v>
      </c>
      <c r="B14" s="25" t="s">
        <v>15</v>
      </c>
      <c r="C14" s="23">
        <v>0</v>
      </c>
    </row>
    <row r="15" ht="17.25" customHeight="1" spans="1:3">
      <c r="A15" s="24">
        <v>1030146</v>
      </c>
      <c r="B15" s="25" t="s">
        <v>16</v>
      </c>
      <c r="C15" s="23">
        <v>3160</v>
      </c>
    </row>
    <row r="16" ht="17.25" customHeight="1" spans="1:3">
      <c r="A16" s="24">
        <v>1030147</v>
      </c>
      <c r="B16" s="25" t="s">
        <v>17</v>
      </c>
      <c r="C16" s="23">
        <v>4739</v>
      </c>
    </row>
    <row r="17" ht="17.25" customHeight="1" spans="1:3">
      <c r="A17" s="24">
        <v>1030148</v>
      </c>
      <c r="B17" s="25" t="s">
        <v>18</v>
      </c>
      <c r="C17" s="23">
        <f>SUM(C18:C22)</f>
        <v>101502</v>
      </c>
    </row>
    <row r="18" ht="17.25" customHeight="1" spans="1:3">
      <c r="A18" s="24">
        <v>103014801</v>
      </c>
      <c r="B18" s="26" t="s">
        <v>19</v>
      </c>
      <c r="C18" s="23">
        <v>97429</v>
      </c>
    </row>
    <row r="19" ht="17.25" customHeight="1" spans="1:3">
      <c r="A19" s="24">
        <v>103014802</v>
      </c>
      <c r="B19" s="26" t="s">
        <v>20</v>
      </c>
      <c r="C19" s="23">
        <v>0</v>
      </c>
    </row>
    <row r="20" ht="17.25" customHeight="1" spans="1:3">
      <c r="A20" s="24">
        <v>103014803</v>
      </c>
      <c r="B20" s="26" t="s">
        <v>21</v>
      </c>
      <c r="C20" s="23">
        <v>0</v>
      </c>
    </row>
    <row r="21" ht="17.25" customHeight="1" spans="1:3">
      <c r="A21" s="24">
        <v>103014898</v>
      </c>
      <c r="B21" s="26" t="s">
        <v>22</v>
      </c>
      <c r="C21" s="23">
        <v>0</v>
      </c>
    </row>
    <row r="22" ht="17.25" customHeight="1" spans="1:3">
      <c r="A22" s="24">
        <v>103014899</v>
      </c>
      <c r="B22" s="26" t="s">
        <v>23</v>
      </c>
      <c r="C22" s="23">
        <v>4073</v>
      </c>
    </row>
    <row r="23" ht="17.25" customHeight="1" spans="1:3">
      <c r="A23" s="24">
        <v>1030149</v>
      </c>
      <c r="B23" s="25" t="s">
        <v>24</v>
      </c>
      <c r="C23" s="23">
        <v>0</v>
      </c>
    </row>
    <row r="24" ht="17.25" customHeight="1" spans="1:3">
      <c r="A24" s="24">
        <v>1030150</v>
      </c>
      <c r="B24" s="25" t="s">
        <v>25</v>
      </c>
      <c r="C24" s="23">
        <f>SUM(C25:C26)</f>
        <v>0</v>
      </c>
    </row>
    <row r="25" ht="17.25" customHeight="1" spans="1:3">
      <c r="A25" s="24">
        <v>103015001</v>
      </c>
      <c r="B25" s="26" t="s">
        <v>26</v>
      </c>
      <c r="C25" s="23">
        <v>0</v>
      </c>
    </row>
    <row r="26" ht="17.25" customHeight="1" spans="1:3">
      <c r="A26" s="24">
        <v>103015002</v>
      </c>
      <c r="B26" s="26" t="s">
        <v>27</v>
      </c>
      <c r="C26" s="23">
        <v>0</v>
      </c>
    </row>
    <row r="27" ht="17.25" customHeight="1" spans="1:3">
      <c r="A27" s="24">
        <v>1030152</v>
      </c>
      <c r="B27" s="25" t="s">
        <v>28</v>
      </c>
      <c r="C27" s="23">
        <v>0</v>
      </c>
    </row>
    <row r="28" ht="17.25" customHeight="1" spans="1:3">
      <c r="A28" s="24">
        <v>1030153</v>
      </c>
      <c r="B28" s="25" t="s">
        <v>29</v>
      </c>
      <c r="C28" s="23">
        <v>0</v>
      </c>
    </row>
    <row r="29" ht="17.25" customHeight="1" spans="1:3">
      <c r="A29" s="24">
        <v>1030154</v>
      </c>
      <c r="B29" s="25" t="s">
        <v>30</v>
      </c>
      <c r="C29" s="23">
        <v>0</v>
      </c>
    </row>
    <row r="30" ht="17.25" customHeight="1" spans="1:3">
      <c r="A30" s="24">
        <v>1030155</v>
      </c>
      <c r="B30" s="25" t="s">
        <v>31</v>
      </c>
      <c r="C30" s="23">
        <f>SUM(C31:C32)</f>
        <v>0</v>
      </c>
    </row>
    <row r="31" ht="17.25" customHeight="1" spans="1:3">
      <c r="A31" s="24">
        <v>103015501</v>
      </c>
      <c r="B31" s="26" t="s">
        <v>32</v>
      </c>
      <c r="C31" s="23">
        <v>0</v>
      </c>
    </row>
    <row r="32" ht="17.25" customHeight="1" spans="1:3">
      <c r="A32" s="24">
        <v>103015502</v>
      </c>
      <c r="B32" s="26" t="s">
        <v>33</v>
      </c>
      <c r="C32" s="23">
        <v>0</v>
      </c>
    </row>
    <row r="33" ht="17.25" customHeight="1" spans="1:3">
      <c r="A33" s="24">
        <v>1030156</v>
      </c>
      <c r="B33" s="25" t="s">
        <v>34</v>
      </c>
      <c r="C33" s="23">
        <v>4745</v>
      </c>
    </row>
    <row r="34" ht="17.25" customHeight="1" spans="1:3">
      <c r="A34" s="24">
        <v>1030157</v>
      </c>
      <c r="B34" s="25" t="s">
        <v>35</v>
      </c>
      <c r="C34" s="23">
        <v>0</v>
      </c>
    </row>
    <row r="35" ht="17.25" customHeight="1" spans="1:3">
      <c r="A35" s="24">
        <v>1030158</v>
      </c>
      <c r="B35" s="25" t="s">
        <v>36</v>
      </c>
      <c r="C35" s="23">
        <f>SUM(C36:C37)</f>
        <v>0</v>
      </c>
    </row>
    <row r="36" ht="17.25" customHeight="1" spans="1:3">
      <c r="A36" s="24">
        <v>103015801</v>
      </c>
      <c r="B36" s="26" t="s">
        <v>37</v>
      </c>
      <c r="C36" s="23">
        <v>0</v>
      </c>
    </row>
    <row r="37" ht="17.25" customHeight="1" spans="1:3">
      <c r="A37" s="24">
        <v>103015803</v>
      </c>
      <c r="B37" s="26" t="s">
        <v>38</v>
      </c>
      <c r="C37" s="23">
        <v>0</v>
      </c>
    </row>
    <row r="38" ht="17.25" customHeight="1" spans="1:3">
      <c r="A38" s="24">
        <v>1030159</v>
      </c>
      <c r="B38" s="25" t="s">
        <v>39</v>
      </c>
      <c r="C38" s="23">
        <v>0</v>
      </c>
    </row>
    <row r="39" ht="17.25" customHeight="1" spans="1:3">
      <c r="A39" s="24">
        <v>1030166</v>
      </c>
      <c r="B39" s="25" t="s">
        <v>40</v>
      </c>
      <c r="C39" s="23">
        <v>0</v>
      </c>
    </row>
    <row r="40" ht="17.25" customHeight="1" spans="1:3">
      <c r="A40" s="24">
        <v>1030168</v>
      </c>
      <c r="B40" s="25" t="s">
        <v>41</v>
      </c>
      <c r="C40" s="23">
        <v>0</v>
      </c>
    </row>
    <row r="41" ht="17.25" customHeight="1" spans="1:3">
      <c r="A41" s="24">
        <v>1030171</v>
      </c>
      <c r="B41" s="25" t="s">
        <v>42</v>
      </c>
      <c r="C41" s="23">
        <v>0</v>
      </c>
    </row>
    <row r="42" ht="17.25" customHeight="1" spans="1:3">
      <c r="A42" s="24">
        <v>1030175</v>
      </c>
      <c r="B42" s="25" t="s">
        <v>43</v>
      </c>
      <c r="C42" s="23">
        <f>SUM(C43:C44)</f>
        <v>0</v>
      </c>
    </row>
    <row r="43" ht="17.25" customHeight="1" spans="1:3">
      <c r="A43" s="24">
        <v>103017501</v>
      </c>
      <c r="B43" s="26" t="s">
        <v>44</v>
      </c>
      <c r="C43" s="23">
        <v>0</v>
      </c>
    </row>
    <row r="44" ht="17.25" customHeight="1" spans="1:3">
      <c r="A44" s="24">
        <v>103017502</v>
      </c>
      <c r="B44" s="26" t="s">
        <v>45</v>
      </c>
      <c r="C44" s="23">
        <v>0</v>
      </c>
    </row>
    <row r="45" ht="17.25" customHeight="1" spans="1:3">
      <c r="A45" s="24">
        <v>1030178</v>
      </c>
      <c r="B45" s="25" t="s">
        <v>46</v>
      </c>
      <c r="C45" s="23">
        <v>0</v>
      </c>
    </row>
    <row r="46" ht="17.25" customHeight="1" spans="1:3">
      <c r="A46" s="24">
        <v>1030180</v>
      </c>
      <c r="B46" s="25" t="s">
        <v>47</v>
      </c>
      <c r="C46" s="23">
        <f>SUM(C47:C53)</f>
        <v>0</v>
      </c>
    </row>
    <row r="47" ht="17.25" customHeight="1" spans="1:3">
      <c r="A47" s="24">
        <v>103018001</v>
      </c>
      <c r="B47" s="26" t="s">
        <v>48</v>
      </c>
      <c r="C47" s="23">
        <v>0</v>
      </c>
    </row>
    <row r="48" ht="17.25" customHeight="1" spans="1:3">
      <c r="A48" s="24">
        <v>103018002</v>
      </c>
      <c r="B48" s="26" t="s">
        <v>49</v>
      </c>
      <c r="C48" s="23">
        <v>0</v>
      </c>
    </row>
    <row r="49" ht="17.25" customHeight="1" spans="1:3">
      <c r="A49" s="24">
        <v>103018003</v>
      </c>
      <c r="B49" s="26" t="s">
        <v>50</v>
      </c>
      <c r="C49" s="23">
        <v>0</v>
      </c>
    </row>
    <row r="50" ht="17.25" customHeight="1" spans="1:3">
      <c r="A50" s="24">
        <v>103018004</v>
      </c>
      <c r="B50" s="26" t="s">
        <v>51</v>
      </c>
      <c r="C50" s="23">
        <v>0</v>
      </c>
    </row>
    <row r="51" ht="17.25" customHeight="1" spans="1:3">
      <c r="A51" s="24">
        <v>103018005</v>
      </c>
      <c r="B51" s="26" t="s">
        <v>52</v>
      </c>
      <c r="C51" s="23">
        <v>0</v>
      </c>
    </row>
    <row r="52" ht="17.25" customHeight="1" spans="1:3">
      <c r="A52" s="24">
        <v>103018006</v>
      </c>
      <c r="B52" s="26" t="s">
        <v>53</v>
      </c>
      <c r="C52" s="23">
        <v>0</v>
      </c>
    </row>
    <row r="53" ht="17.25" customHeight="1" spans="1:3">
      <c r="A53" s="24">
        <v>103018007</v>
      </c>
      <c r="B53" s="26" t="s">
        <v>54</v>
      </c>
      <c r="C53" s="23">
        <v>0</v>
      </c>
    </row>
    <row r="54" ht="17.25" customHeight="1" spans="1:3">
      <c r="A54" s="24">
        <v>1030199</v>
      </c>
      <c r="B54" s="25" t="s">
        <v>55</v>
      </c>
      <c r="C54" s="23">
        <v>0</v>
      </c>
    </row>
    <row r="55" ht="17.25" customHeight="1" spans="1:3">
      <c r="A55" s="24">
        <v>10310</v>
      </c>
      <c r="B55" s="25" t="s">
        <v>56</v>
      </c>
      <c r="C55" s="23">
        <f>SUM(C56:C59,C63:C68,C71:C72)</f>
        <v>286</v>
      </c>
    </row>
    <row r="56" ht="17.25" customHeight="1" spans="1:3">
      <c r="A56" s="24">
        <v>1031003</v>
      </c>
      <c r="B56" s="25" t="s">
        <v>57</v>
      </c>
      <c r="C56" s="23">
        <v>0</v>
      </c>
    </row>
    <row r="57" ht="17.25" customHeight="1" spans="1:3">
      <c r="A57" s="24">
        <v>1031004</v>
      </c>
      <c r="B57" s="25" t="s">
        <v>58</v>
      </c>
      <c r="C57" s="23">
        <v>0</v>
      </c>
    </row>
    <row r="58" ht="17.25" customHeight="1" spans="1:3">
      <c r="A58" s="24">
        <v>1031005</v>
      </c>
      <c r="B58" s="25" t="s">
        <v>59</v>
      </c>
      <c r="C58" s="23">
        <v>0</v>
      </c>
    </row>
    <row r="59" ht="17.25" customHeight="1" spans="1:3">
      <c r="A59" s="24">
        <v>1031006</v>
      </c>
      <c r="B59" s="25" t="s">
        <v>60</v>
      </c>
      <c r="C59" s="23">
        <f>SUM(C60:C62)</f>
        <v>0</v>
      </c>
    </row>
    <row r="60" ht="17.25" customHeight="1" spans="1:3">
      <c r="A60" s="24">
        <v>103100601</v>
      </c>
      <c r="B60" s="26" t="s">
        <v>61</v>
      </c>
      <c r="C60" s="23">
        <v>0</v>
      </c>
    </row>
    <row r="61" ht="17.25" customHeight="1" spans="1:3">
      <c r="A61" s="24">
        <v>103100602</v>
      </c>
      <c r="B61" s="26" t="s">
        <v>62</v>
      </c>
      <c r="C61" s="23">
        <v>0</v>
      </c>
    </row>
    <row r="62" ht="17.25" customHeight="1" spans="1:3">
      <c r="A62" s="24">
        <v>103100699</v>
      </c>
      <c r="B62" s="26" t="s">
        <v>63</v>
      </c>
      <c r="C62" s="23">
        <v>0</v>
      </c>
    </row>
    <row r="63" ht="17.25" customHeight="1" spans="1:3">
      <c r="A63" s="24">
        <v>1031008</v>
      </c>
      <c r="B63" s="25" t="s">
        <v>64</v>
      </c>
      <c r="C63" s="23">
        <v>0</v>
      </c>
    </row>
    <row r="64" ht="17.25" customHeight="1" spans="1:3">
      <c r="A64" s="24">
        <v>1031009</v>
      </c>
      <c r="B64" s="25" t="s">
        <v>65</v>
      </c>
      <c r="C64" s="23">
        <v>0</v>
      </c>
    </row>
    <row r="65" ht="17.25" customHeight="1" spans="1:3">
      <c r="A65" s="24">
        <v>1031010</v>
      </c>
      <c r="B65" s="25" t="s">
        <v>66</v>
      </c>
      <c r="C65" s="23">
        <v>0</v>
      </c>
    </row>
    <row r="66" ht="17.25" customHeight="1" spans="1:3">
      <c r="A66" s="24">
        <v>1031011</v>
      </c>
      <c r="B66" s="25" t="s">
        <v>67</v>
      </c>
      <c r="C66" s="23">
        <v>0</v>
      </c>
    </row>
    <row r="67" ht="17.25" customHeight="1" spans="1:3">
      <c r="A67" s="24">
        <v>1031012</v>
      </c>
      <c r="B67" s="25" t="s">
        <v>68</v>
      </c>
      <c r="C67" s="23">
        <v>0</v>
      </c>
    </row>
    <row r="68" ht="17.25" customHeight="1" spans="1:3">
      <c r="A68" s="24">
        <v>1031013</v>
      </c>
      <c r="B68" s="25" t="s">
        <v>69</v>
      </c>
      <c r="C68" s="23">
        <f>SUM(C69:C70)</f>
        <v>0</v>
      </c>
    </row>
    <row r="69" ht="17.25" customHeight="1" spans="1:3">
      <c r="A69" s="24">
        <v>103101301</v>
      </c>
      <c r="B69" s="26" t="s">
        <v>70</v>
      </c>
      <c r="C69" s="23">
        <v>0</v>
      </c>
    </row>
    <row r="70" ht="17.25" customHeight="1" spans="1:3">
      <c r="A70" s="24">
        <v>103101399</v>
      </c>
      <c r="B70" s="26" t="s">
        <v>71</v>
      </c>
      <c r="C70" s="23">
        <v>0</v>
      </c>
    </row>
    <row r="71" ht="17.25" customHeight="1" spans="1:3">
      <c r="A71" s="24">
        <v>1031014</v>
      </c>
      <c r="B71" s="25" t="s">
        <v>72</v>
      </c>
      <c r="C71" s="23">
        <v>0</v>
      </c>
    </row>
    <row r="72" ht="17.25" customHeight="1" spans="1:3">
      <c r="A72" s="24">
        <v>1031099</v>
      </c>
      <c r="B72" s="25" t="s">
        <v>73</v>
      </c>
      <c r="C72" s="23">
        <f>SUM(C73:C74)</f>
        <v>286</v>
      </c>
    </row>
    <row r="73" ht="17.25" customHeight="1" spans="1:3">
      <c r="A73" s="24">
        <v>103109998</v>
      </c>
      <c r="B73" s="26" t="s">
        <v>74</v>
      </c>
      <c r="C73" s="23">
        <v>286</v>
      </c>
    </row>
    <row r="74" ht="17.25" customHeight="1" spans="1:3">
      <c r="A74" s="24">
        <v>103109999</v>
      </c>
      <c r="B74" s="26" t="s">
        <v>75</v>
      </c>
      <c r="C74" s="23">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zoomScaleSheetLayoutView="60" workbookViewId="0">
      <selection activeCell="C26" sqref="C26"/>
    </sheetView>
  </sheetViews>
  <sheetFormatPr defaultColWidth="12.1833333333333" defaultRowHeight="15.55" customHeight="1" outlineLevelCol="3"/>
  <cols>
    <col min="1" max="1" width="35" style="17" customWidth="1"/>
    <col min="2" max="2" width="18.9416666666667" style="17" customWidth="1"/>
    <col min="3" max="3" width="35" style="17" customWidth="1"/>
    <col min="4" max="4" width="18.9416666666667" style="17" customWidth="1"/>
    <col min="5" max="16384" width="12.1833333333333" style="17" customWidth="1"/>
  </cols>
  <sheetData>
    <row r="1" s="17" customFormat="1" ht="34" customHeight="1" spans="1:4">
      <c r="A1" s="18" t="s">
        <v>76</v>
      </c>
      <c r="B1" s="18"/>
      <c r="C1" s="18"/>
      <c r="D1" s="18"/>
    </row>
    <row r="2" s="17" customFormat="1" ht="17" customHeight="1" spans="1:4">
      <c r="A2" s="27" t="s">
        <v>77</v>
      </c>
      <c r="B2" s="27"/>
      <c r="C2" s="27"/>
      <c r="D2" s="27"/>
    </row>
    <row r="3" s="17" customFormat="1" ht="17" customHeight="1" spans="1:4">
      <c r="A3" s="21" t="s">
        <v>78</v>
      </c>
      <c r="B3" s="21" t="s">
        <v>4</v>
      </c>
      <c r="C3" s="21" t="s">
        <v>78</v>
      </c>
      <c r="D3" s="21" t="s">
        <v>4</v>
      </c>
    </row>
    <row r="4" s="17" customFormat="1" ht="17.25" customHeight="1" spans="1:4">
      <c r="A4" s="26" t="s">
        <v>5</v>
      </c>
      <c r="B4" s="23">
        <f>'[1]L10'!C6</f>
        <v>114432</v>
      </c>
      <c r="C4" s="26" t="s">
        <v>79</v>
      </c>
      <c r="D4" s="23">
        <f>'[1]L10'!O6</f>
        <v>129796</v>
      </c>
    </row>
    <row r="5" s="17" customFormat="1" ht="17.25" customHeight="1" spans="1:4">
      <c r="A5" s="26" t="s">
        <v>80</v>
      </c>
      <c r="B5" s="23">
        <f>B6+B7</f>
        <v>32578</v>
      </c>
      <c r="C5" s="26" t="s">
        <v>81</v>
      </c>
      <c r="D5" s="23">
        <f>D6+D7</f>
        <v>0</v>
      </c>
    </row>
    <row r="6" s="17" customFormat="1" ht="17.25" customHeight="1" spans="1:4">
      <c r="A6" s="26" t="s">
        <v>82</v>
      </c>
      <c r="B6" s="23">
        <v>4495</v>
      </c>
      <c r="C6" s="26" t="s">
        <v>83</v>
      </c>
      <c r="D6" s="23">
        <v>0</v>
      </c>
    </row>
    <row r="7" s="17" customFormat="1" ht="17.25" customHeight="1" spans="1:4">
      <c r="A7" s="26" t="s">
        <v>84</v>
      </c>
      <c r="B7" s="23">
        <v>28083</v>
      </c>
      <c r="C7" s="26" t="s">
        <v>85</v>
      </c>
      <c r="D7" s="23">
        <v>0</v>
      </c>
    </row>
    <row r="8" s="17" customFormat="1" ht="17.25" customHeight="1" spans="1:4">
      <c r="A8" s="26" t="s">
        <v>86</v>
      </c>
      <c r="B8" s="23">
        <v>0</v>
      </c>
      <c r="C8" s="26" t="s">
        <v>87</v>
      </c>
      <c r="D8" s="23">
        <v>0</v>
      </c>
    </row>
    <row r="9" s="17" customFormat="1" ht="17.25" customHeight="1" spans="1:4">
      <c r="A9" s="26" t="s">
        <v>88</v>
      </c>
      <c r="B9" s="23">
        <v>0</v>
      </c>
      <c r="C9" s="26"/>
      <c r="D9" s="28"/>
    </row>
    <row r="10" s="17" customFormat="1" ht="17.25" customHeight="1" spans="1:4">
      <c r="A10" s="26" t="s">
        <v>89</v>
      </c>
      <c r="B10" s="23">
        <v>8206</v>
      </c>
      <c r="C10" s="26"/>
      <c r="D10" s="28"/>
    </row>
    <row r="11" s="17" customFormat="1" ht="17.25" customHeight="1" spans="1:4">
      <c r="A11" s="26" t="s">
        <v>90</v>
      </c>
      <c r="B11" s="23">
        <f>B12+B13</f>
        <v>0</v>
      </c>
      <c r="C11" s="26" t="s">
        <v>91</v>
      </c>
      <c r="D11" s="23">
        <f>D12+D13</f>
        <v>20000</v>
      </c>
    </row>
    <row r="12" s="17" customFormat="1" ht="17.25" customHeight="1" spans="1:4">
      <c r="A12" s="26" t="s">
        <v>92</v>
      </c>
      <c r="B12" s="23">
        <v>0</v>
      </c>
      <c r="C12" s="26" t="s">
        <v>93</v>
      </c>
      <c r="D12" s="23">
        <v>20000</v>
      </c>
    </row>
    <row r="13" s="17" customFormat="1" ht="17.25" customHeight="1" spans="1:4">
      <c r="A13" s="26" t="s">
        <v>94</v>
      </c>
      <c r="B13" s="23">
        <v>0</v>
      </c>
      <c r="C13" s="26" t="s">
        <v>95</v>
      </c>
      <c r="D13" s="23">
        <v>0</v>
      </c>
    </row>
    <row r="14" s="17" customFormat="1" ht="17.25" customHeight="1" spans="1:4">
      <c r="A14" s="26" t="s">
        <v>96</v>
      </c>
      <c r="B14" s="23">
        <f t="shared" ref="B14:B17" si="0">B15</f>
        <v>0</v>
      </c>
      <c r="C14" s="26" t="s">
        <v>97</v>
      </c>
      <c r="D14" s="23">
        <f>D15</f>
        <v>6827</v>
      </c>
    </row>
    <row r="15" s="17" customFormat="1" ht="17.25" customHeight="1" spans="1:4">
      <c r="A15" s="26" t="s">
        <v>98</v>
      </c>
      <c r="B15" s="23">
        <f t="shared" si="0"/>
        <v>0</v>
      </c>
      <c r="C15" s="26" t="s">
        <v>99</v>
      </c>
      <c r="D15" s="23">
        <v>6827</v>
      </c>
    </row>
    <row r="16" s="17" customFormat="1" ht="17.25" customHeight="1" spans="1:4">
      <c r="A16" s="26" t="s">
        <v>100</v>
      </c>
      <c r="B16" s="23">
        <v>0</v>
      </c>
      <c r="C16" s="26" t="s">
        <v>101</v>
      </c>
      <c r="D16" s="29"/>
    </row>
    <row r="17" s="17" customFormat="1" ht="17.25" customHeight="1" spans="1:4">
      <c r="A17" s="26" t="s">
        <v>102</v>
      </c>
      <c r="B17" s="23">
        <f t="shared" si="0"/>
        <v>28027</v>
      </c>
      <c r="C17" s="26" t="s">
        <v>103</v>
      </c>
      <c r="D17" s="23">
        <v>0</v>
      </c>
    </row>
    <row r="18" s="17" customFormat="1" ht="17.25" customHeight="1" spans="1:4">
      <c r="A18" s="26" t="s">
        <v>104</v>
      </c>
      <c r="B18" s="23">
        <v>28027</v>
      </c>
      <c r="C18" s="26"/>
      <c r="D18" s="28"/>
    </row>
    <row r="19" s="17" customFormat="1" ht="17.25" customHeight="1" spans="1:4">
      <c r="A19" s="26" t="s">
        <v>105</v>
      </c>
      <c r="B19" s="23">
        <f>B20+B21</f>
        <v>0</v>
      </c>
      <c r="C19" s="26" t="s">
        <v>106</v>
      </c>
      <c r="D19" s="23">
        <f>SUM(D20:D21)</f>
        <v>0</v>
      </c>
    </row>
    <row r="20" s="17" customFormat="1" ht="17.25" customHeight="1" spans="1:4">
      <c r="A20" s="26" t="s">
        <v>82</v>
      </c>
      <c r="B20" s="23">
        <v>0</v>
      </c>
      <c r="C20" s="26" t="s">
        <v>83</v>
      </c>
      <c r="D20" s="23">
        <v>0</v>
      </c>
    </row>
    <row r="21" s="17" customFormat="1" ht="17.25" customHeight="1" spans="1:4">
      <c r="A21" s="26" t="s">
        <v>84</v>
      </c>
      <c r="B21" s="23">
        <v>0</v>
      </c>
      <c r="C21" s="26" t="s">
        <v>85</v>
      </c>
      <c r="D21" s="23">
        <v>0</v>
      </c>
    </row>
    <row r="22" s="17" customFormat="1" ht="17.25" customHeight="1" spans="1:4">
      <c r="A22" s="26" t="s">
        <v>107</v>
      </c>
      <c r="B22" s="23">
        <v>0</v>
      </c>
      <c r="C22" s="26" t="s">
        <v>108</v>
      </c>
      <c r="D22" s="23">
        <v>0</v>
      </c>
    </row>
    <row r="23" s="17" customFormat="1" ht="17.25" customHeight="1" spans="1:4">
      <c r="A23" s="26"/>
      <c r="B23" s="28"/>
      <c r="C23" s="26" t="s">
        <v>109</v>
      </c>
      <c r="D23" s="23">
        <f>'[1]L10'!Y6</f>
        <v>0</v>
      </c>
    </row>
    <row r="24" s="17" customFormat="1" ht="17.25" customHeight="1" spans="1:4">
      <c r="A24" s="26"/>
      <c r="B24" s="28"/>
      <c r="C24" s="26" t="s">
        <v>110</v>
      </c>
      <c r="D24" s="23">
        <f>B25-D4-D5-D8-D11-D14-D17-D19-D22-D23</f>
        <v>26620</v>
      </c>
    </row>
    <row r="25" s="17" customFormat="1" ht="17" customHeight="1" spans="1:4">
      <c r="A25" s="21" t="s">
        <v>111</v>
      </c>
      <c r="B25" s="23">
        <f>SUM(B4,B5,B8,B9,B10,B11,B14,B17,B19,B22)</f>
        <v>183243</v>
      </c>
      <c r="C25" s="21" t="s">
        <v>112</v>
      </c>
      <c r="D25" s="23">
        <f>SUM(D4,D5,D8,D11,D14,D17,D19,D22,D23,D24)</f>
        <v>183243</v>
      </c>
    </row>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4"/>
  <sheetViews>
    <sheetView showGridLines="0" showZeros="0" tabSelected="1" zoomScaleSheetLayoutView="60" workbookViewId="0">
      <selection activeCell="G21" sqref="G21"/>
    </sheetView>
  </sheetViews>
  <sheetFormatPr defaultColWidth="12.1833333333333" defaultRowHeight="15.55" customHeight="1" outlineLevelCol="2"/>
  <cols>
    <col min="1" max="1" width="9.44166666666667" style="17" customWidth="1"/>
    <col min="2" max="2" width="59" style="17" customWidth="1"/>
    <col min="3" max="3" width="22.4833333333333" style="17" customWidth="1"/>
    <col min="4" max="16384" width="12.1833333333333" style="17" customWidth="1"/>
  </cols>
  <sheetData>
    <row r="1" ht="44.25" customHeight="1" spans="1:3">
      <c r="A1" s="18" t="s">
        <v>113</v>
      </c>
      <c r="B1" s="18"/>
      <c r="C1" s="18"/>
    </row>
    <row r="2" ht="17" customHeight="1" spans="1:3">
      <c r="A2" s="19"/>
      <c r="B2" s="19"/>
      <c r="C2" s="20" t="s">
        <v>1</v>
      </c>
    </row>
    <row r="3" ht="17" customHeight="1" spans="1:3">
      <c r="A3" s="21" t="s">
        <v>2</v>
      </c>
      <c r="B3" s="21" t="s">
        <v>3</v>
      </c>
      <c r="C3" s="21" t="s">
        <v>4</v>
      </c>
    </row>
    <row r="4" ht="17" customHeight="1" spans="1:3">
      <c r="A4" s="22"/>
      <c r="B4" s="21" t="s">
        <v>79</v>
      </c>
      <c r="C4" s="23">
        <f>SUM(C5,C13,C29,C41,C52,C107,C131,C183,C188,C192,C218,C236,C254)</f>
        <v>129796</v>
      </c>
    </row>
    <row r="5" ht="17" customHeight="1" spans="1:3">
      <c r="A5" s="24">
        <v>206</v>
      </c>
      <c r="B5" s="25" t="s">
        <v>114</v>
      </c>
      <c r="C5" s="23">
        <f>C6</f>
        <v>0</v>
      </c>
    </row>
    <row r="6" ht="17" customHeight="1" spans="1:3">
      <c r="A6" s="24">
        <v>20610</v>
      </c>
      <c r="B6" s="25" t="s">
        <v>115</v>
      </c>
      <c r="C6" s="23">
        <f>SUM(C7:C12)</f>
        <v>0</v>
      </c>
    </row>
    <row r="7" ht="17" customHeight="1" spans="1:3">
      <c r="A7" s="24">
        <v>2061001</v>
      </c>
      <c r="B7" s="26" t="s">
        <v>116</v>
      </c>
      <c r="C7" s="23">
        <v>0</v>
      </c>
    </row>
    <row r="8" ht="17" customHeight="1" spans="1:3">
      <c r="A8" s="24">
        <v>2061002</v>
      </c>
      <c r="B8" s="26" t="s">
        <v>117</v>
      </c>
      <c r="C8" s="23">
        <v>0</v>
      </c>
    </row>
    <row r="9" ht="17" customHeight="1" spans="1:3">
      <c r="A9" s="24">
        <v>2061003</v>
      </c>
      <c r="B9" s="26" t="s">
        <v>118</v>
      </c>
      <c r="C9" s="23">
        <v>0</v>
      </c>
    </row>
    <row r="10" ht="17" customHeight="1" spans="1:3">
      <c r="A10" s="24">
        <v>2061004</v>
      </c>
      <c r="B10" s="26" t="s">
        <v>119</v>
      </c>
      <c r="C10" s="23">
        <v>0</v>
      </c>
    </row>
    <row r="11" ht="17.25" customHeight="1" spans="1:3">
      <c r="A11" s="24">
        <v>2061005</v>
      </c>
      <c r="B11" s="26" t="s">
        <v>120</v>
      </c>
      <c r="C11" s="23">
        <v>0</v>
      </c>
    </row>
    <row r="12" ht="17.25" customHeight="1" spans="1:3">
      <c r="A12" s="24">
        <v>2061099</v>
      </c>
      <c r="B12" s="26" t="s">
        <v>121</v>
      </c>
      <c r="C12" s="23">
        <v>0</v>
      </c>
    </row>
    <row r="13" ht="17.25" customHeight="1" spans="1:3">
      <c r="A13" s="24">
        <v>207</v>
      </c>
      <c r="B13" s="25" t="s">
        <v>122</v>
      </c>
      <c r="C13" s="23">
        <f>SUM(C14,C20,C26)</f>
        <v>31</v>
      </c>
    </row>
    <row r="14" ht="17.25" customHeight="1" spans="1:3">
      <c r="A14" s="24">
        <v>20707</v>
      </c>
      <c r="B14" s="25" t="s">
        <v>123</v>
      </c>
      <c r="C14" s="23">
        <f>SUM(C15:C19)</f>
        <v>31</v>
      </c>
    </row>
    <row r="15" ht="17.25" customHeight="1" spans="1:3">
      <c r="A15" s="24">
        <v>2070701</v>
      </c>
      <c r="B15" s="26" t="s">
        <v>124</v>
      </c>
      <c r="C15" s="23">
        <v>1</v>
      </c>
    </row>
    <row r="16" ht="17.25" customHeight="1" spans="1:3">
      <c r="A16" s="24">
        <v>2070702</v>
      </c>
      <c r="B16" s="26" t="s">
        <v>125</v>
      </c>
      <c r="C16" s="23">
        <v>30</v>
      </c>
    </row>
    <row r="17" ht="17.25" customHeight="1" spans="1:3">
      <c r="A17" s="24">
        <v>2070703</v>
      </c>
      <c r="B17" s="26" t="s">
        <v>126</v>
      </c>
      <c r="C17" s="23">
        <v>0</v>
      </c>
    </row>
    <row r="18" customHeight="1" spans="1:3">
      <c r="A18" s="24">
        <v>2070704</v>
      </c>
      <c r="B18" s="26" t="s">
        <v>127</v>
      </c>
      <c r="C18" s="23">
        <v>0</v>
      </c>
    </row>
    <row r="19" ht="17.25" customHeight="1" spans="1:3">
      <c r="A19" s="24">
        <v>2070799</v>
      </c>
      <c r="B19" s="26" t="s">
        <v>128</v>
      </c>
      <c r="C19" s="23">
        <v>0</v>
      </c>
    </row>
    <row r="20" ht="17.25" customHeight="1" spans="1:3">
      <c r="A20" s="24">
        <v>20709</v>
      </c>
      <c r="B20" s="25" t="s">
        <v>129</v>
      </c>
      <c r="C20" s="23">
        <f>SUM(C21:C25)</f>
        <v>0</v>
      </c>
    </row>
    <row r="21" ht="17.25" customHeight="1" spans="1:3">
      <c r="A21" s="24">
        <v>2070901</v>
      </c>
      <c r="B21" s="26" t="s">
        <v>130</v>
      </c>
      <c r="C21" s="23">
        <v>0</v>
      </c>
    </row>
    <row r="22" ht="17.25" customHeight="1" spans="1:3">
      <c r="A22" s="24">
        <v>2070902</v>
      </c>
      <c r="B22" s="26" t="s">
        <v>131</v>
      </c>
      <c r="C22" s="23">
        <v>0</v>
      </c>
    </row>
    <row r="23" ht="17.25" customHeight="1" spans="1:3">
      <c r="A23" s="24">
        <v>2070903</v>
      </c>
      <c r="B23" s="26" t="s">
        <v>132</v>
      </c>
      <c r="C23" s="23">
        <v>0</v>
      </c>
    </row>
    <row r="24" ht="17.25" customHeight="1" spans="1:3">
      <c r="A24" s="24">
        <v>2070904</v>
      </c>
      <c r="B24" s="26" t="s">
        <v>133</v>
      </c>
      <c r="C24" s="23">
        <v>0</v>
      </c>
    </row>
    <row r="25" ht="17.25" customHeight="1" spans="1:3">
      <c r="A25" s="24">
        <v>2070999</v>
      </c>
      <c r="B25" s="26" t="s">
        <v>134</v>
      </c>
      <c r="C25" s="23">
        <v>0</v>
      </c>
    </row>
    <row r="26" ht="17.25" customHeight="1" spans="1:3">
      <c r="A26" s="24">
        <v>20710</v>
      </c>
      <c r="B26" s="25" t="s">
        <v>135</v>
      </c>
      <c r="C26" s="23">
        <f>SUM(C27:C28)</f>
        <v>0</v>
      </c>
    </row>
    <row r="27" ht="17.25" customHeight="1" spans="1:3">
      <c r="A27" s="24">
        <v>2071001</v>
      </c>
      <c r="B27" s="26" t="s">
        <v>136</v>
      </c>
      <c r="C27" s="23">
        <v>0</v>
      </c>
    </row>
    <row r="28" ht="17.25" customHeight="1" spans="1:3">
      <c r="A28" s="24">
        <v>2071099</v>
      </c>
      <c r="B28" s="26" t="s">
        <v>137</v>
      </c>
      <c r="C28" s="23">
        <v>0</v>
      </c>
    </row>
    <row r="29" ht="17.25" customHeight="1" spans="1:3">
      <c r="A29" s="24">
        <v>208</v>
      </c>
      <c r="B29" s="25" t="s">
        <v>138</v>
      </c>
      <c r="C29" s="23">
        <f>SUM(C30,C34,C38)</f>
        <v>182</v>
      </c>
    </row>
    <row r="30" ht="17.25" customHeight="1" spans="1:3">
      <c r="A30" s="24">
        <v>20822</v>
      </c>
      <c r="B30" s="25" t="s">
        <v>139</v>
      </c>
      <c r="C30" s="23">
        <f>SUM(C31:C33)</f>
        <v>182</v>
      </c>
    </row>
    <row r="31" ht="17.25" customHeight="1" spans="1:3">
      <c r="A31" s="24">
        <v>2082201</v>
      </c>
      <c r="B31" s="26" t="s">
        <v>140</v>
      </c>
      <c r="C31" s="23">
        <v>182</v>
      </c>
    </row>
    <row r="32" ht="17.25" customHeight="1" spans="1:3">
      <c r="A32" s="24">
        <v>2082202</v>
      </c>
      <c r="B32" s="26" t="s">
        <v>141</v>
      </c>
      <c r="C32" s="23">
        <v>0</v>
      </c>
    </row>
    <row r="33" ht="17.25" customHeight="1" spans="1:3">
      <c r="A33" s="24">
        <v>2082299</v>
      </c>
      <c r="B33" s="26" t="s">
        <v>142</v>
      </c>
      <c r="C33" s="23">
        <v>0</v>
      </c>
    </row>
    <row r="34" ht="17.25" customHeight="1" spans="1:3">
      <c r="A34" s="24">
        <v>20823</v>
      </c>
      <c r="B34" s="25" t="s">
        <v>143</v>
      </c>
      <c r="C34" s="23">
        <f>SUM(C35:C37)</f>
        <v>0</v>
      </c>
    </row>
    <row r="35" ht="17.25" customHeight="1" spans="1:3">
      <c r="A35" s="24">
        <v>2082301</v>
      </c>
      <c r="B35" s="26" t="s">
        <v>140</v>
      </c>
      <c r="C35" s="23">
        <v>0</v>
      </c>
    </row>
    <row r="36" ht="17.25" customHeight="1" spans="1:3">
      <c r="A36" s="24">
        <v>2082302</v>
      </c>
      <c r="B36" s="26" t="s">
        <v>141</v>
      </c>
      <c r="C36" s="23">
        <v>0</v>
      </c>
    </row>
    <row r="37" ht="17.25" customHeight="1" spans="1:3">
      <c r="A37" s="24">
        <v>2082399</v>
      </c>
      <c r="B37" s="26" t="s">
        <v>144</v>
      </c>
      <c r="C37" s="23">
        <v>0</v>
      </c>
    </row>
    <row r="38" ht="17.25" customHeight="1" spans="1:3">
      <c r="A38" s="24">
        <v>20829</v>
      </c>
      <c r="B38" s="25" t="s">
        <v>145</v>
      </c>
      <c r="C38" s="23">
        <f>SUM(C39:C40)</f>
        <v>0</v>
      </c>
    </row>
    <row r="39" ht="17.25" customHeight="1" spans="1:3">
      <c r="A39" s="24">
        <v>2082901</v>
      </c>
      <c r="B39" s="26" t="s">
        <v>141</v>
      </c>
      <c r="C39" s="23">
        <v>0</v>
      </c>
    </row>
    <row r="40" ht="17.25" customHeight="1" spans="1:3">
      <c r="A40" s="24">
        <v>2082999</v>
      </c>
      <c r="B40" s="26" t="s">
        <v>146</v>
      </c>
      <c r="C40" s="23">
        <v>0</v>
      </c>
    </row>
    <row r="41" ht="17.25" customHeight="1" spans="1:3">
      <c r="A41" s="24">
        <v>211</v>
      </c>
      <c r="B41" s="25" t="s">
        <v>147</v>
      </c>
      <c r="C41" s="23">
        <f>SUM(C42,C47)</f>
        <v>0</v>
      </c>
    </row>
    <row r="42" ht="17.25" customHeight="1" spans="1:3">
      <c r="A42" s="24">
        <v>21160</v>
      </c>
      <c r="B42" s="25" t="s">
        <v>148</v>
      </c>
      <c r="C42" s="23">
        <f>SUM(C43:C46)</f>
        <v>0</v>
      </c>
    </row>
    <row r="43" ht="17.25" customHeight="1" spans="1:3">
      <c r="A43" s="24">
        <v>2116001</v>
      </c>
      <c r="B43" s="26" t="s">
        <v>149</v>
      </c>
      <c r="C43" s="23">
        <v>0</v>
      </c>
    </row>
    <row r="44" ht="17.25" customHeight="1" spans="1:3">
      <c r="A44" s="24">
        <v>2116002</v>
      </c>
      <c r="B44" s="26" t="s">
        <v>150</v>
      </c>
      <c r="C44" s="23">
        <v>0</v>
      </c>
    </row>
    <row r="45" ht="17.25" customHeight="1" spans="1:3">
      <c r="A45" s="24">
        <v>2116003</v>
      </c>
      <c r="B45" s="26" t="s">
        <v>151</v>
      </c>
      <c r="C45" s="23">
        <v>0</v>
      </c>
    </row>
    <row r="46" ht="17.25" customHeight="1" spans="1:3">
      <c r="A46" s="24">
        <v>2116099</v>
      </c>
      <c r="B46" s="26" t="s">
        <v>152</v>
      </c>
      <c r="C46" s="23">
        <v>0</v>
      </c>
    </row>
    <row r="47" ht="17.25" customHeight="1" spans="1:3">
      <c r="A47" s="24">
        <v>21161</v>
      </c>
      <c r="B47" s="25" t="s">
        <v>153</v>
      </c>
      <c r="C47" s="23">
        <f>SUM(C48:C51)</f>
        <v>0</v>
      </c>
    </row>
    <row r="48" ht="17.25" customHeight="1" spans="1:3">
      <c r="A48" s="24">
        <v>2116101</v>
      </c>
      <c r="B48" s="26" t="s">
        <v>154</v>
      </c>
      <c r="C48" s="23">
        <v>0</v>
      </c>
    </row>
    <row r="49" ht="17.25" customHeight="1" spans="1:3">
      <c r="A49" s="24">
        <v>2116102</v>
      </c>
      <c r="B49" s="26" t="s">
        <v>155</v>
      </c>
      <c r="C49" s="23">
        <v>0</v>
      </c>
    </row>
    <row r="50" ht="17.25" customHeight="1" spans="1:3">
      <c r="A50" s="24">
        <v>2116103</v>
      </c>
      <c r="B50" s="26" t="s">
        <v>156</v>
      </c>
      <c r="C50" s="23">
        <v>0</v>
      </c>
    </row>
    <row r="51" ht="17.25" customHeight="1" spans="1:3">
      <c r="A51" s="24">
        <v>2116104</v>
      </c>
      <c r="B51" s="26" t="s">
        <v>157</v>
      </c>
      <c r="C51" s="23">
        <v>0</v>
      </c>
    </row>
    <row r="52" ht="17.25" customHeight="1" spans="1:3">
      <c r="A52" s="24">
        <v>212</v>
      </c>
      <c r="B52" s="25" t="s">
        <v>158</v>
      </c>
      <c r="C52" s="23">
        <f>SUM(C53,C66,C70:C71,C77,C81,C85,C89,C95,C98)</f>
        <v>105810</v>
      </c>
    </row>
    <row r="53" ht="17.25" customHeight="1" spans="1:3">
      <c r="A53" s="24">
        <v>21208</v>
      </c>
      <c r="B53" s="25" t="s">
        <v>159</v>
      </c>
      <c r="C53" s="23">
        <f>SUM(C54:C65)</f>
        <v>84238</v>
      </c>
    </row>
    <row r="54" ht="17.25" customHeight="1" spans="1:3">
      <c r="A54" s="24">
        <v>2120801</v>
      </c>
      <c r="B54" s="26" t="s">
        <v>160</v>
      </c>
      <c r="C54" s="23">
        <v>1401</v>
      </c>
    </row>
    <row r="55" ht="17.25" customHeight="1" spans="1:3">
      <c r="A55" s="24">
        <v>2120802</v>
      </c>
      <c r="B55" s="26" t="s">
        <v>161</v>
      </c>
      <c r="C55" s="23">
        <v>14567</v>
      </c>
    </row>
    <row r="56" ht="17.25" customHeight="1" spans="1:3">
      <c r="A56" s="24">
        <v>2120803</v>
      </c>
      <c r="B56" s="26" t="s">
        <v>162</v>
      </c>
      <c r="C56" s="23">
        <v>6204</v>
      </c>
    </row>
    <row r="57" ht="17.25" customHeight="1" spans="1:3">
      <c r="A57" s="24">
        <v>2120804</v>
      </c>
      <c r="B57" s="26" t="s">
        <v>163</v>
      </c>
      <c r="C57" s="23">
        <v>0</v>
      </c>
    </row>
    <row r="58" ht="17.25" customHeight="1" spans="1:3">
      <c r="A58" s="24">
        <v>2120805</v>
      </c>
      <c r="B58" s="26" t="s">
        <v>164</v>
      </c>
      <c r="C58" s="23">
        <v>5323</v>
      </c>
    </row>
    <row r="59" ht="17.25" customHeight="1" spans="1:3">
      <c r="A59" s="24">
        <v>2120806</v>
      </c>
      <c r="B59" s="26" t="s">
        <v>165</v>
      </c>
      <c r="C59" s="23">
        <v>10339</v>
      </c>
    </row>
    <row r="60" ht="17.25" customHeight="1" spans="1:3">
      <c r="A60" s="24">
        <v>2120807</v>
      </c>
      <c r="B60" s="26" t="s">
        <v>166</v>
      </c>
      <c r="C60" s="23">
        <v>0</v>
      </c>
    </row>
    <row r="61" ht="17.25" customHeight="1" spans="1:3">
      <c r="A61" s="24">
        <v>2120809</v>
      </c>
      <c r="B61" s="26" t="s">
        <v>167</v>
      </c>
      <c r="C61" s="23">
        <v>0</v>
      </c>
    </row>
    <row r="62" ht="17.25" customHeight="1" spans="1:3">
      <c r="A62" s="24">
        <v>2120810</v>
      </c>
      <c r="B62" s="26" t="s">
        <v>168</v>
      </c>
      <c r="C62" s="23">
        <v>5211</v>
      </c>
    </row>
    <row r="63" ht="17.25" customHeight="1" spans="1:3">
      <c r="A63" s="24">
        <v>2120811</v>
      </c>
      <c r="B63" s="26" t="s">
        <v>169</v>
      </c>
      <c r="C63" s="23">
        <v>0</v>
      </c>
    </row>
    <row r="64" ht="17.25" customHeight="1" spans="1:3">
      <c r="A64" s="24">
        <v>2120813</v>
      </c>
      <c r="B64" s="26" t="s">
        <v>170</v>
      </c>
      <c r="C64" s="23">
        <v>0</v>
      </c>
    </row>
    <row r="65" ht="17.25" customHeight="1" spans="1:3">
      <c r="A65" s="24">
        <v>2120899</v>
      </c>
      <c r="B65" s="26" t="s">
        <v>171</v>
      </c>
      <c r="C65" s="23">
        <v>41193</v>
      </c>
    </row>
    <row r="66" ht="17.25" customHeight="1" spans="1:3">
      <c r="A66" s="24">
        <v>21210</v>
      </c>
      <c r="B66" s="25" t="s">
        <v>172</v>
      </c>
      <c r="C66" s="23">
        <f>SUM(C67:C69)</f>
        <v>888</v>
      </c>
    </row>
    <row r="67" ht="17.25" customHeight="1" spans="1:3">
      <c r="A67" s="24">
        <v>2121001</v>
      </c>
      <c r="B67" s="26" t="s">
        <v>160</v>
      </c>
      <c r="C67" s="23">
        <v>0</v>
      </c>
    </row>
    <row r="68" ht="17.25" customHeight="1" spans="1:3">
      <c r="A68" s="24">
        <v>2121002</v>
      </c>
      <c r="B68" s="26" t="s">
        <v>161</v>
      </c>
      <c r="C68" s="23">
        <v>0</v>
      </c>
    </row>
    <row r="69" ht="17.25" customHeight="1" spans="1:3">
      <c r="A69" s="24">
        <v>2121099</v>
      </c>
      <c r="B69" s="26" t="s">
        <v>173</v>
      </c>
      <c r="C69" s="23">
        <v>888</v>
      </c>
    </row>
    <row r="70" ht="17.25" customHeight="1" spans="1:3">
      <c r="A70" s="24">
        <v>21211</v>
      </c>
      <c r="B70" s="25" t="s">
        <v>174</v>
      </c>
      <c r="C70" s="23">
        <v>0</v>
      </c>
    </row>
    <row r="71" ht="17.25" customHeight="1" spans="1:3">
      <c r="A71" s="24">
        <v>21213</v>
      </c>
      <c r="B71" s="25" t="s">
        <v>175</v>
      </c>
      <c r="C71" s="23">
        <f>SUM(C72:C76)</f>
        <v>0</v>
      </c>
    </row>
    <row r="72" ht="17.25" customHeight="1" spans="1:3">
      <c r="A72" s="24">
        <v>2121301</v>
      </c>
      <c r="B72" s="26" t="s">
        <v>176</v>
      </c>
      <c r="C72" s="23">
        <v>0</v>
      </c>
    </row>
    <row r="73" ht="17.25" customHeight="1" spans="1:3">
      <c r="A73" s="24">
        <v>2121302</v>
      </c>
      <c r="B73" s="26" t="s">
        <v>177</v>
      </c>
      <c r="C73" s="23">
        <v>0</v>
      </c>
    </row>
    <row r="74" ht="17.25" customHeight="1" spans="1:3">
      <c r="A74" s="24">
        <v>2121303</v>
      </c>
      <c r="B74" s="26" t="s">
        <v>178</v>
      </c>
      <c r="C74" s="23">
        <v>0</v>
      </c>
    </row>
    <row r="75" ht="17.25" customHeight="1" spans="1:3">
      <c r="A75" s="24">
        <v>2121304</v>
      </c>
      <c r="B75" s="26" t="s">
        <v>179</v>
      </c>
      <c r="C75" s="23">
        <v>0</v>
      </c>
    </row>
    <row r="76" ht="17.25" customHeight="1" spans="1:3">
      <c r="A76" s="24">
        <v>2121399</v>
      </c>
      <c r="B76" s="26" t="s">
        <v>180</v>
      </c>
      <c r="C76" s="23">
        <v>0</v>
      </c>
    </row>
    <row r="77" ht="17.25" customHeight="1" spans="1:3">
      <c r="A77" s="24">
        <v>21214</v>
      </c>
      <c r="B77" s="25" t="s">
        <v>181</v>
      </c>
      <c r="C77" s="23">
        <f>SUM(C78:C80)</f>
        <v>0</v>
      </c>
    </row>
    <row r="78" ht="17.25" customHeight="1" spans="1:3">
      <c r="A78" s="24">
        <v>2121401</v>
      </c>
      <c r="B78" s="26" t="s">
        <v>182</v>
      </c>
      <c r="C78" s="23">
        <v>0</v>
      </c>
    </row>
    <row r="79" ht="17.25" customHeight="1" spans="1:3">
      <c r="A79" s="24">
        <v>2121402</v>
      </c>
      <c r="B79" s="26" t="s">
        <v>183</v>
      </c>
      <c r="C79" s="23">
        <v>0</v>
      </c>
    </row>
    <row r="80" ht="17.25" customHeight="1" spans="1:3">
      <c r="A80" s="24">
        <v>2121499</v>
      </c>
      <c r="B80" s="26" t="s">
        <v>184</v>
      </c>
      <c r="C80" s="23">
        <v>0</v>
      </c>
    </row>
    <row r="81" ht="17.25" customHeight="1" spans="1:3">
      <c r="A81" s="24">
        <v>21215</v>
      </c>
      <c r="B81" s="25" t="s">
        <v>185</v>
      </c>
      <c r="C81" s="23">
        <f>SUM(C82:C84)</f>
        <v>2684</v>
      </c>
    </row>
    <row r="82" ht="17.25" customHeight="1" spans="1:3">
      <c r="A82" s="24">
        <v>2121501</v>
      </c>
      <c r="B82" s="26" t="s">
        <v>186</v>
      </c>
      <c r="C82" s="23">
        <v>2684</v>
      </c>
    </row>
    <row r="83" ht="17.25" customHeight="1" spans="1:3">
      <c r="A83" s="24">
        <v>2121502</v>
      </c>
      <c r="B83" s="26" t="s">
        <v>187</v>
      </c>
      <c r="C83" s="23">
        <v>0</v>
      </c>
    </row>
    <row r="84" ht="17.25" customHeight="1" spans="1:3">
      <c r="A84" s="24">
        <v>2121599</v>
      </c>
      <c r="B84" s="26" t="s">
        <v>188</v>
      </c>
      <c r="C84" s="23">
        <v>0</v>
      </c>
    </row>
    <row r="85" ht="17.25" customHeight="1" spans="1:3">
      <c r="A85" s="24">
        <v>21216</v>
      </c>
      <c r="B85" s="25" t="s">
        <v>189</v>
      </c>
      <c r="C85" s="23">
        <f>SUM(C86:C88)</f>
        <v>18000</v>
      </c>
    </row>
    <row r="86" ht="17.25" customHeight="1" spans="1:3">
      <c r="A86" s="24">
        <v>2121601</v>
      </c>
      <c r="B86" s="26" t="s">
        <v>186</v>
      </c>
      <c r="C86" s="23">
        <v>18000</v>
      </c>
    </row>
    <row r="87" ht="17.25" customHeight="1" spans="1:3">
      <c r="A87" s="24">
        <v>2121602</v>
      </c>
      <c r="B87" s="26" t="s">
        <v>187</v>
      </c>
      <c r="C87" s="23">
        <v>0</v>
      </c>
    </row>
    <row r="88" ht="17.25" customHeight="1" spans="1:3">
      <c r="A88" s="24">
        <v>2121699</v>
      </c>
      <c r="B88" s="26" t="s">
        <v>190</v>
      </c>
      <c r="C88" s="23">
        <v>0</v>
      </c>
    </row>
    <row r="89" ht="17.25" customHeight="1" spans="1:3">
      <c r="A89" s="24">
        <v>21217</v>
      </c>
      <c r="B89" s="25" t="s">
        <v>191</v>
      </c>
      <c r="C89" s="23">
        <f>SUM(C90:C94)</f>
        <v>0</v>
      </c>
    </row>
    <row r="90" ht="17.25" customHeight="1" spans="1:3">
      <c r="A90" s="24">
        <v>2121701</v>
      </c>
      <c r="B90" s="26" t="s">
        <v>192</v>
      </c>
      <c r="C90" s="23">
        <v>0</v>
      </c>
    </row>
    <row r="91" ht="17.25" customHeight="1" spans="1:3">
      <c r="A91" s="24">
        <v>2121702</v>
      </c>
      <c r="B91" s="26" t="s">
        <v>193</v>
      </c>
      <c r="C91" s="23">
        <v>0</v>
      </c>
    </row>
    <row r="92" ht="17.25" customHeight="1" spans="1:3">
      <c r="A92" s="24">
        <v>2121703</v>
      </c>
      <c r="B92" s="26" t="s">
        <v>194</v>
      </c>
      <c r="C92" s="23">
        <v>0</v>
      </c>
    </row>
    <row r="93" ht="17.25" customHeight="1" spans="1:3">
      <c r="A93" s="24">
        <v>2121704</v>
      </c>
      <c r="B93" s="26" t="s">
        <v>195</v>
      </c>
      <c r="C93" s="23">
        <v>0</v>
      </c>
    </row>
    <row r="94" ht="17.25" customHeight="1" spans="1:3">
      <c r="A94" s="24">
        <v>2121799</v>
      </c>
      <c r="B94" s="26" t="s">
        <v>196</v>
      </c>
      <c r="C94" s="23">
        <v>0</v>
      </c>
    </row>
    <row r="95" ht="17.25" customHeight="1" spans="1:3">
      <c r="A95" s="24">
        <v>21218</v>
      </c>
      <c r="B95" s="25" t="s">
        <v>197</v>
      </c>
      <c r="C95" s="23">
        <f>SUM(C96:C97)</f>
        <v>0</v>
      </c>
    </row>
    <row r="96" ht="17.25" customHeight="1" spans="1:3">
      <c r="A96" s="24">
        <v>2121801</v>
      </c>
      <c r="B96" s="26" t="s">
        <v>198</v>
      </c>
      <c r="C96" s="23">
        <v>0</v>
      </c>
    </row>
    <row r="97" ht="17.25" customHeight="1" spans="1:3">
      <c r="A97" s="24">
        <v>2121899</v>
      </c>
      <c r="B97" s="26" t="s">
        <v>199</v>
      </c>
      <c r="C97" s="23">
        <v>0</v>
      </c>
    </row>
    <row r="98" ht="17.25" customHeight="1" spans="1:3">
      <c r="A98" s="24">
        <v>21219</v>
      </c>
      <c r="B98" s="25" t="s">
        <v>200</v>
      </c>
      <c r="C98" s="23">
        <f>SUM(C99:C106)</f>
        <v>0</v>
      </c>
    </row>
    <row r="99" ht="17.25" customHeight="1" spans="1:3">
      <c r="A99" s="24">
        <v>2121901</v>
      </c>
      <c r="B99" s="26" t="s">
        <v>186</v>
      </c>
      <c r="C99" s="23">
        <v>0</v>
      </c>
    </row>
    <row r="100" ht="17.25" customHeight="1" spans="1:3">
      <c r="A100" s="24">
        <v>2121902</v>
      </c>
      <c r="B100" s="26" t="s">
        <v>187</v>
      </c>
      <c r="C100" s="23">
        <v>0</v>
      </c>
    </row>
    <row r="101" ht="17.25" customHeight="1" spans="1:3">
      <c r="A101" s="24">
        <v>2121903</v>
      </c>
      <c r="B101" s="26" t="s">
        <v>201</v>
      </c>
      <c r="C101" s="23">
        <v>0</v>
      </c>
    </row>
    <row r="102" ht="17.25" customHeight="1" spans="1:3">
      <c r="A102" s="24">
        <v>2121904</v>
      </c>
      <c r="B102" s="26" t="s">
        <v>202</v>
      </c>
      <c r="C102" s="23">
        <v>0</v>
      </c>
    </row>
    <row r="103" ht="17.25" customHeight="1" spans="1:3">
      <c r="A103" s="24">
        <v>2121905</v>
      </c>
      <c r="B103" s="26" t="s">
        <v>203</v>
      </c>
      <c r="C103" s="23">
        <v>0</v>
      </c>
    </row>
    <row r="104" ht="17.25" customHeight="1" spans="1:3">
      <c r="A104" s="24">
        <v>2121906</v>
      </c>
      <c r="B104" s="26" t="s">
        <v>204</v>
      </c>
      <c r="C104" s="23">
        <v>0</v>
      </c>
    </row>
    <row r="105" ht="17.25" customHeight="1" spans="1:3">
      <c r="A105" s="24">
        <v>2121907</v>
      </c>
      <c r="B105" s="26" t="s">
        <v>205</v>
      </c>
      <c r="C105" s="23">
        <v>0</v>
      </c>
    </row>
    <row r="106" ht="17.25" customHeight="1" spans="1:3">
      <c r="A106" s="24">
        <v>2121999</v>
      </c>
      <c r="B106" s="26" t="s">
        <v>206</v>
      </c>
      <c r="C106" s="23">
        <v>0</v>
      </c>
    </row>
    <row r="107" ht="17.25" customHeight="1" spans="1:3">
      <c r="A107" s="24">
        <v>213</v>
      </c>
      <c r="B107" s="25" t="s">
        <v>207</v>
      </c>
      <c r="C107" s="23">
        <f>SUM(C108,C113,C118,C123,C126)</f>
        <v>0</v>
      </c>
    </row>
    <row r="108" ht="17.25" customHeight="1" spans="1:3">
      <c r="A108" s="24">
        <v>21366</v>
      </c>
      <c r="B108" s="25" t="s">
        <v>208</v>
      </c>
      <c r="C108" s="23">
        <f>SUM(C109:C112)</f>
        <v>0</v>
      </c>
    </row>
    <row r="109" ht="17.25" customHeight="1" spans="1:3">
      <c r="A109" s="24">
        <v>2136601</v>
      </c>
      <c r="B109" s="26" t="s">
        <v>141</v>
      </c>
      <c r="C109" s="23">
        <v>0</v>
      </c>
    </row>
    <row r="110" ht="17.25" customHeight="1" spans="1:3">
      <c r="A110" s="24">
        <v>2136602</v>
      </c>
      <c r="B110" s="26" t="s">
        <v>209</v>
      </c>
      <c r="C110" s="23">
        <v>0</v>
      </c>
    </row>
    <row r="111" ht="17.25" customHeight="1" spans="1:3">
      <c r="A111" s="24">
        <v>2136603</v>
      </c>
      <c r="B111" s="26" t="s">
        <v>210</v>
      </c>
      <c r="C111" s="23">
        <v>0</v>
      </c>
    </row>
    <row r="112" ht="17.25" customHeight="1" spans="1:3">
      <c r="A112" s="24">
        <v>2136699</v>
      </c>
      <c r="B112" s="26" t="s">
        <v>211</v>
      </c>
      <c r="C112" s="23">
        <v>0</v>
      </c>
    </row>
    <row r="113" ht="17.25" customHeight="1" spans="1:3">
      <c r="A113" s="24">
        <v>21367</v>
      </c>
      <c r="B113" s="25" t="s">
        <v>212</v>
      </c>
      <c r="C113" s="23">
        <f>SUM(C114:C117)</f>
        <v>0</v>
      </c>
    </row>
    <row r="114" ht="17.25" customHeight="1" spans="1:3">
      <c r="A114" s="24">
        <v>2136701</v>
      </c>
      <c r="B114" s="26" t="s">
        <v>141</v>
      </c>
      <c r="C114" s="23">
        <v>0</v>
      </c>
    </row>
    <row r="115" ht="17.25" customHeight="1" spans="1:3">
      <c r="A115" s="24">
        <v>2136702</v>
      </c>
      <c r="B115" s="26" t="s">
        <v>209</v>
      </c>
      <c r="C115" s="23">
        <v>0</v>
      </c>
    </row>
    <row r="116" ht="17.25" customHeight="1" spans="1:3">
      <c r="A116" s="24">
        <v>2136703</v>
      </c>
      <c r="B116" s="26" t="s">
        <v>213</v>
      </c>
      <c r="C116" s="23">
        <v>0</v>
      </c>
    </row>
    <row r="117" ht="17.25" customHeight="1" spans="1:3">
      <c r="A117" s="24">
        <v>2136799</v>
      </c>
      <c r="B117" s="26" t="s">
        <v>214</v>
      </c>
      <c r="C117" s="23">
        <v>0</v>
      </c>
    </row>
    <row r="118" ht="17.25" customHeight="1" spans="1:3">
      <c r="A118" s="24">
        <v>21369</v>
      </c>
      <c r="B118" s="25" t="s">
        <v>215</v>
      </c>
      <c r="C118" s="23">
        <f>SUM(C119:C122)</f>
        <v>0</v>
      </c>
    </row>
    <row r="119" ht="17.25" customHeight="1" spans="1:3">
      <c r="A119" s="24">
        <v>2136901</v>
      </c>
      <c r="B119" s="26" t="s">
        <v>216</v>
      </c>
      <c r="C119" s="23">
        <v>0</v>
      </c>
    </row>
    <row r="120" ht="17.25" customHeight="1" spans="1:3">
      <c r="A120" s="24">
        <v>2136902</v>
      </c>
      <c r="B120" s="26" t="s">
        <v>217</v>
      </c>
      <c r="C120" s="23">
        <v>0</v>
      </c>
    </row>
    <row r="121" ht="17.25" customHeight="1" spans="1:3">
      <c r="A121" s="24">
        <v>2136903</v>
      </c>
      <c r="B121" s="26" t="s">
        <v>218</v>
      </c>
      <c r="C121" s="23">
        <v>0</v>
      </c>
    </row>
    <row r="122" ht="17.25" customHeight="1" spans="1:3">
      <c r="A122" s="24">
        <v>2136999</v>
      </c>
      <c r="B122" s="26" t="s">
        <v>219</v>
      </c>
      <c r="C122" s="23">
        <v>0</v>
      </c>
    </row>
    <row r="123" ht="17.25" customHeight="1" spans="1:3">
      <c r="A123" s="24">
        <v>21370</v>
      </c>
      <c r="B123" s="25" t="s">
        <v>220</v>
      </c>
      <c r="C123" s="23">
        <f>SUM(C124:C125)</f>
        <v>0</v>
      </c>
    </row>
    <row r="124" ht="17.25" customHeight="1" spans="1:3">
      <c r="A124" s="24">
        <v>2137001</v>
      </c>
      <c r="B124" s="26" t="s">
        <v>221</v>
      </c>
      <c r="C124" s="23">
        <v>0</v>
      </c>
    </row>
    <row r="125" ht="17.25" customHeight="1" spans="1:3">
      <c r="A125" s="24">
        <v>2137099</v>
      </c>
      <c r="B125" s="26" t="s">
        <v>222</v>
      </c>
      <c r="C125" s="23">
        <v>0</v>
      </c>
    </row>
    <row r="126" ht="17.25" customHeight="1" spans="1:3">
      <c r="A126" s="24">
        <v>21371</v>
      </c>
      <c r="B126" s="25" t="s">
        <v>223</v>
      </c>
      <c r="C126" s="23">
        <f>SUM(C127:C130)</f>
        <v>0</v>
      </c>
    </row>
    <row r="127" ht="17.25" customHeight="1" spans="1:3">
      <c r="A127" s="24">
        <v>2137101</v>
      </c>
      <c r="B127" s="26" t="s">
        <v>224</v>
      </c>
      <c r="C127" s="23">
        <v>0</v>
      </c>
    </row>
    <row r="128" ht="17.25" customHeight="1" spans="1:3">
      <c r="A128" s="24">
        <v>2137102</v>
      </c>
      <c r="B128" s="26" t="s">
        <v>225</v>
      </c>
      <c r="C128" s="23">
        <v>0</v>
      </c>
    </row>
    <row r="129" ht="17.25" customHeight="1" spans="1:3">
      <c r="A129" s="24">
        <v>2137103</v>
      </c>
      <c r="B129" s="26" t="s">
        <v>226</v>
      </c>
      <c r="C129" s="23">
        <v>0</v>
      </c>
    </row>
    <row r="130" ht="17.25" customHeight="1" spans="1:3">
      <c r="A130" s="24">
        <v>2137199</v>
      </c>
      <c r="B130" s="26" t="s">
        <v>227</v>
      </c>
      <c r="C130" s="23">
        <v>0</v>
      </c>
    </row>
    <row r="131" ht="17.25" customHeight="1" spans="1:3">
      <c r="A131" s="24">
        <v>214</v>
      </c>
      <c r="B131" s="25" t="s">
        <v>228</v>
      </c>
      <c r="C131" s="23">
        <f>SUM(C132,C137,C142,C147,C156,C163,C172,C175,C178,C179)</f>
        <v>0</v>
      </c>
    </row>
    <row r="132" ht="17.25" customHeight="1" spans="1:3">
      <c r="A132" s="24">
        <v>21460</v>
      </c>
      <c r="B132" s="25" t="s">
        <v>229</v>
      </c>
      <c r="C132" s="23">
        <f>SUM(C133:C136)</f>
        <v>0</v>
      </c>
    </row>
    <row r="133" ht="17.25" customHeight="1" spans="1:3">
      <c r="A133" s="24">
        <v>2146001</v>
      </c>
      <c r="B133" s="26" t="s">
        <v>230</v>
      </c>
      <c r="C133" s="23">
        <v>0</v>
      </c>
    </row>
    <row r="134" ht="17.25" customHeight="1" spans="1:3">
      <c r="A134" s="24">
        <v>2146002</v>
      </c>
      <c r="B134" s="26" t="s">
        <v>231</v>
      </c>
      <c r="C134" s="23">
        <v>0</v>
      </c>
    </row>
    <row r="135" ht="17.25" customHeight="1" spans="1:3">
      <c r="A135" s="24">
        <v>2146003</v>
      </c>
      <c r="B135" s="26" t="s">
        <v>232</v>
      </c>
      <c r="C135" s="23">
        <v>0</v>
      </c>
    </row>
    <row r="136" ht="17.25" customHeight="1" spans="1:3">
      <c r="A136" s="24">
        <v>2146099</v>
      </c>
      <c r="B136" s="26" t="s">
        <v>233</v>
      </c>
      <c r="C136" s="23">
        <v>0</v>
      </c>
    </row>
    <row r="137" ht="17.25" customHeight="1" spans="1:3">
      <c r="A137" s="24">
        <v>21462</v>
      </c>
      <c r="B137" s="25" t="s">
        <v>234</v>
      </c>
      <c r="C137" s="23">
        <f>SUM(C138:C141)</f>
        <v>0</v>
      </c>
    </row>
    <row r="138" ht="17.25" customHeight="1" spans="1:3">
      <c r="A138" s="24">
        <v>2146201</v>
      </c>
      <c r="B138" s="26" t="s">
        <v>232</v>
      </c>
      <c r="C138" s="23">
        <v>0</v>
      </c>
    </row>
    <row r="139" ht="17.25" customHeight="1" spans="1:3">
      <c r="A139" s="24">
        <v>2146202</v>
      </c>
      <c r="B139" s="26" t="s">
        <v>235</v>
      </c>
      <c r="C139" s="23">
        <v>0</v>
      </c>
    </row>
    <row r="140" ht="17.25" customHeight="1" spans="1:3">
      <c r="A140" s="24">
        <v>2146203</v>
      </c>
      <c r="B140" s="26" t="s">
        <v>236</v>
      </c>
      <c r="C140" s="23">
        <v>0</v>
      </c>
    </row>
    <row r="141" ht="17.25" customHeight="1" spans="1:3">
      <c r="A141" s="24">
        <v>2146299</v>
      </c>
      <c r="B141" s="26" t="s">
        <v>237</v>
      </c>
      <c r="C141" s="23">
        <v>0</v>
      </c>
    </row>
    <row r="142" ht="17.25" customHeight="1" spans="1:3">
      <c r="A142" s="24">
        <v>21463</v>
      </c>
      <c r="B142" s="25" t="s">
        <v>238</v>
      </c>
      <c r="C142" s="23">
        <f>SUM(C143:C146)</f>
        <v>0</v>
      </c>
    </row>
    <row r="143" ht="17.25" customHeight="1" spans="1:3">
      <c r="A143" s="24">
        <v>2146301</v>
      </c>
      <c r="B143" s="26" t="s">
        <v>239</v>
      </c>
      <c r="C143" s="23">
        <v>0</v>
      </c>
    </row>
    <row r="144" ht="17.25" customHeight="1" spans="1:3">
      <c r="A144" s="24">
        <v>2146302</v>
      </c>
      <c r="B144" s="26" t="s">
        <v>240</v>
      </c>
      <c r="C144" s="23">
        <v>0</v>
      </c>
    </row>
    <row r="145" ht="17.25" customHeight="1" spans="1:3">
      <c r="A145" s="24">
        <v>2146303</v>
      </c>
      <c r="B145" s="26" t="s">
        <v>241</v>
      </c>
      <c r="C145" s="23">
        <v>0</v>
      </c>
    </row>
    <row r="146" ht="17.25" customHeight="1" spans="1:3">
      <c r="A146" s="24">
        <v>2146399</v>
      </c>
      <c r="B146" s="26" t="s">
        <v>242</v>
      </c>
      <c r="C146" s="23">
        <v>0</v>
      </c>
    </row>
    <row r="147" ht="17.25" customHeight="1" spans="1:3">
      <c r="A147" s="24">
        <v>21464</v>
      </c>
      <c r="B147" s="25" t="s">
        <v>243</v>
      </c>
      <c r="C147" s="23">
        <f>SUM(C148:C155)</f>
        <v>0</v>
      </c>
    </row>
    <row r="148" ht="17.25" customHeight="1" spans="1:3">
      <c r="A148" s="24">
        <v>2146401</v>
      </c>
      <c r="B148" s="26" t="s">
        <v>244</v>
      </c>
      <c r="C148" s="23">
        <v>0</v>
      </c>
    </row>
    <row r="149" ht="17.25" customHeight="1" spans="1:3">
      <c r="A149" s="24">
        <v>2146402</v>
      </c>
      <c r="B149" s="26" t="s">
        <v>245</v>
      </c>
      <c r="C149" s="23">
        <v>0</v>
      </c>
    </row>
    <row r="150" ht="17.25" customHeight="1" spans="1:3">
      <c r="A150" s="24">
        <v>2146403</v>
      </c>
      <c r="B150" s="26" t="s">
        <v>246</v>
      </c>
      <c r="C150" s="23">
        <v>0</v>
      </c>
    </row>
    <row r="151" ht="17.25" customHeight="1" spans="1:3">
      <c r="A151" s="24">
        <v>2146404</v>
      </c>
      <c r="B151" s="26" t="s">
        <v>247</v>
      </c>
      <c r="C151" s="23">
        <v>0</v>
      </c>
    </row>
    <row r="152" ht="17.25" customHeight="1" spans="1:3">
      <c r="A152" s="24">
        <v>2146405</v>
      </c>
      <c r="B152" s="26" t="s">
        <v>248</v>
      </c>
      <c r="C152" s="23">
        <v>0</v>
      </c>
    </row>
    <row r="153" ht="17.25" customHeight="1" spans="1:3">
      <c r="A153" s="24">
        <v>2146406</v>
      </c>
      <c r="B153" s="26" t="s">
        <v>249</v>
      </c>
      <c r="C153" s="23">
        <v>0</v>
      </c>
    </row>
    <row r="154" ht="17.25" customHeight="1" spans="1:3">
      <c r="A154" s="24">
        <v>2146407</v>
      </c>
      <c r="B154" s="26" t="s">
        <v>250</v>
      </c>
      <c r="C154" s="23">
        <v>0</v>
      </c>
    </row>
    <row r="155" ht="17.25" customHeight="1" spans="1:3">
      <c r="A155" s="24">
        <v>2146499</v>
      </c>
      <c r="B155" s="26" t="s">
        <v>251</v>
      </c>
      <c r="C155" s="23">
        <v>0</v>
      </c>
    </row>
    <row r="156" ht="17.25" customHeight="1" spans="1:3">
      <c r="A156" s="24">
        <v>21468</v>
      </c>
      <c r="B156" s="25" t="s">
        <v>252</v>
      </c>
      <c r="C156" s="23">
        <f>SUM(C157:C162)</f>
        <v>0</v>
      </c>
    </row>
    <row r="157" ht="17.25" customHeight="1" spans="1:3">
      <c r="A157" s="24">
        <v>2146801</v>
      </c>
      <c r="B157" s="26" t="s">
        <v>253</v>
      </c>
      <c r="C157" s="23">
        <v>0</v>
      </c>
    </row>
    <row r="158" ht="17.25" customHeight="1" spans="1:3">
      <c r="A158" s="24">
        <v>2146802</v>
      </c>
      <c r="B158" s="26" t="s">
        <v>254</v>
      </c>
      <c r="C158" s="23">
        <v>0</v>
      </c>
    </row>
    <row r="159" ht="17.25" customHeight="1" spans="1:3">
      <c r="A159" s="24">
        <v>2146803</v>
      </c>
      <c r="B159" s="26" t="s">
        <v>255</v>
      </c>
      <c r="C159" s="23">
        <v>0</v>
      </c>
    </row>
    <row r="160" ht="17.25" customHeight="1" spans="1:3">
      <c r="A160" s="24">
        <v>2146804</v>
      </c>
      <c r="B160" s="26" t="s">
        <v>256</v>
      </c>
      <c r="C160" s="23">
        <v>0</v>
      </c>
    </row>
    <row r="161" ht="17.25" customHeight="1" spans="1:3">
      <c r="A161" s="24">
        <v>2146805</v>
      </c>
      <c r="B161" s="26" t="s">
        <v>257</v>
      </c>
      <c r="C161" s="23">
        <v>0</v>
      </c>
    </row>
    <row r="162" ht="17.25" customHeight="1" spans="1:3">
      <c r="A162" s="24">
        <v>2146899</v>
      </c>
      <c r="B162" s="26" t="s">
        <v>258</v>
      </c>
      <c r="C162" s="23">
        <v>0</v>
      </c>
    </row>
    <row r="163" ht="17.25" customHeight="1" spans="1:3">
      <c r="A163" s="24">
        <v>21469</v>
      </c>
      <c r="B163" s="25" t="s">
        <v>259</v>
      </c>
      <c r="C163" s="23">
        <f>SUM(C164:C171)</f>
        <v>0</v>
      </c>
    </row>
    <row r="164" ht="17.25" customHeight="1" spans="1:3">
      <c r="A164" s="24">
        <v>2146901</v>
      </c>
      <c r="B164" s="26" t="s">
        <v>260</v>
      </c>
      <c r="C164" s="23">
        <v>0</v>
      </c>
    </row>
    <row r="165" ht="17.25" customHeight="1" spans="1:3">
      <c r="A165" s="24">
        <v>2146902</v>
      </c>
      <c r="B165" s="26" t="s">
        <v>261</v>
      </c>
      <c r="C165" s="23">
        <v>0</v>
      </c>
    </row>
    <row r="166" ht="17.25" customHeight="1" spans="1:3">
      <c r="A166" s="24">
        <v>2146903</v>
      </c>
      <c r="B166" s="26" t="s">
        <v>262</v>
      </c>
      <c r="C166" s="23">
        <v>0</v>
      </c>
    </row>
    <row r="167" ht="17.25" customHeight="1" spans="1:3">
      <c r="A167" s="24">
        <v>2146904</v>
      </c>
      <c r="B167" s="26" t="s">
        <v>263</v>
      </c>
      <c r="C167" s="23">
        <v>0</v>
      </c>
    </row>
    <row r="168" ht="17.25" customHeight="1" spans="1:3">
      <c r="A168" s="24">
        <v>2146906</v>
      </c>
      <c r="B168" s="26" t="s">
        <v>264</v>
      </c>
      <c r="C168" s="23">
        <v>0</v>
      </c>
    </row>
    <row r="169" ht="17.25" customHeight="1" spans="1:3">
      <c r="A169" s="24">
        <v>2146907</v>
      </c>
      <c r="B169" s="26" t="s">
        <v>265</v>
      </c>
      <c r="C169" s="23">
        <v>0</v>
      </c>
    </row>
    <row r="170" ht="17.25" customHeight="1" spans="1:3">
      <c r="A170" s="24">
        <v>2146908</v>
      </c>
      <c r="B170" s="26" t="s">
        <v>266</v>
      </c>
      <c r="C170" s="23">
        <v>0</v>
      </c>
    </row>
    <row r="171" ht="17.25" customHeight="1" spans="1:3">
      <c r="A171" s="24">
        <v>2146999</v>
      </c>
      <c r="B171" s="26" t="s">
        <v>267</v>
      </c>
      <c r="C171" s="23">
        <v>0</v>
      </c>
    </row>
    <row r="172" ht="17.25" customHeight="1" spans="1:3">
      <c r="A172" s="24">
        <v>21470</v>
      </c>
      <c r="B172" s="25" t="s">
        <v>268</v>
      </c>
      <c r="C172" s="23">
        <f>SUM(C173:C174)</f>
        <v>0</v>
      </c>
    </row>
    <row r="173" ht="17.25" customHeight="1" spans="1:3">
      <c r="A173" s="24">
        <v>2147001</v>
      </c>
      <c r="B173" s="26" t="s">
        <v>269</v>
      </c>
      <c r="C173" s="23">
        <v>0</v>
      </c>
    </row>
    <row r="174" ht="17.25" customHeight="1" spans="1:3">
      <c r="A174" s="24">
        <v>2147099</v>
      </c>
      <c r="B174" s="26" t="s">
        <v>270</v>
      </c>
      <c r="C174" s="23">
        <v>0</v>
      </c>
    </row>
    <row r="175" ht="17.25" customHeight="1" spans="1:3">
      <c r="A175" s="24">
        <v>21471</v>
      </c>
      <c r="B175" s="25" t="s">
        <v>271</v>
      </c>
      <c r="C175" s="23">
        <f>SUM(C176:C177)</f>
        <v>0</v>
      </c>
    </row>
    <row r="176" ht="17.25" customHeight="1" spans="1:3">
      <c r="A176" s="24">
        <v>2147101</v>
      </c>
      <c r="B176" s="26" t="s">
        <v>269</v>
      </c>
      <c r="C176" s="23">
        <v>0</v>
      </c>
    </row>
    <row r="177" ht="17.25" customHeight="1" spans="1:3">
      <c r="A177" s="24">
        <v>2147199</v>
      </c>
      <c r="B177" s="26" t="s">
        <v>272</v>
      </c>
      <c r="C177" s="23">
        <v>0</v>
      </c>
    </row>
    <row r="178" ht="17.25" customHeight="1" spans="1:3">
      <c r="A178" s="24">
        <v>21472</v>
      </c>
      <c r="B178" s="25" t="s">
        <v>273</v>
      </c>
      <c r="C178" s="23">
        <v>0</v>
      </c>
    </row>
    <row r="179" ht="17.25" customHeight="1" spans="1:3">
      <c r="A179" s="24">
        <v>21473</v>
      </c>
      <c r="B179" s="25" t="s">
        <v>274</v>
      </c>
      <c r="C179" s="23">
        <f>SUM(C180:C182)</f>
        <v>0</v>
      </c>
    </row>
    <row r="180" ht="17.25" customHeight="1" spans="1:3">
      <c r="A180" s="24">
        <v>2147301</v>
      </c>
      <c r="B180" s="26" t="s">
        <v>275</v>
      </c>
      <c r="C180" s="23">
        <v>0</v>
      </c>
    </row>
    <row r="181" ht="17.25" customHeight="1" spans="1:3">
      <c r="A181" s="24">
        <v>2147303</v>
      </c>
      <c r="B181" s="26" t="s">
        <v>276</v>
      </c>
      <c r="C181" s="23">
        <v>0</v>
      </c>
    </row>
    <row r="182" ht="17.25" customHeight="1" spans="1:3">
      <c r="A182" s="24">
        <v>2147399</v>
      </c>
      <c r="B182" s="26" t="s">
        <v>277</v>
      </c>
      <c r="C182" s="23">
        <v>0</v>
      </c>
    </row>
    <row r="183" ht="17.25" customHeight="1" spans="1:3">
      <c r="A183" s="24">
        <v>215</v>
      </c>
      <c r="B183" s="25" t="s">
        <v>278</v>
      </c>
      <c r="C183" s="23">
        <f>C184</f>
        <v>0</v>
      </c>
    </row>
    <row r="184" ht="17.25" customHeight="1" spans="1:3">
      <c r="A184" s="24">
        <v>21562</v>
      </c>
      <c r="B184" s="25" t="s">
        <v>279</v>
      </c>
      <c r="C184" s="23">
        <f>SUM(C185:C187)</f>
        <v>0</v>
      </c>
    </row>
    <row r="185" ht="17.25" customHeight="1" spans="1:3">
      <c r="A185" s="24">
        <v>2156201</v>
      </c>
      <c r="B185" s="26" t="s">
        <v>280</v>
      </c>
      <c r="C185" s="23">
        <v>0</v>
      </c>
    </row>
    <row r="186" ht="17.25" customHeight="1" spans="1:3">
      <c r="A186" s="24">
        <v>2156202</v>
      </c>
      <c r="B186" s="26" t="s">
        <v>281</v>
      </c>
      <c r="C186" s="23">
        <v>0</v>
      </c>
    </row>
    <row r="187" ht="17.25" customHeight="1" spans="1:3">
      <c r="A187" s="24">
        <v>2156299</v>
      </c>
      <c r="B187" s="26" t="s">
        <v>282</v>
      </c>
      <c r="C187" s="23">
        <v>0</v>
      </c>
    </row>
    <row r="188" ht="17.25" customHeight="1" spans="1:3">
      <c r="A188" s="24">
        <v>217</v>
      </c>
      <c r="B188" s="25" t="s">
        <v>283</v>
      </c>
      <c r="C188" s="23">
        <f>C189</f>
        <v>0</v>
      </c>
    </row>
    <row r="189" ht="17.25" customHeight="1" spans="1:3">
      <c r="A189" s="24">
        <v>21704</v>
      </c>
      <c r="B189" s="25" t="s">
        <v>284</v>
      </c>
      <c r="C189" s="23">
        <f>SUM(C190:C191)</f>
        <v>0</v>
      </c>
    </row>
    <row r="190" ht="17.25" customHeight="1" spans="1:3">
      <c r="A190" s="24">
        <v>2170402</v>
      </c>
      <c r="B190" s="26" t="s">
        <v>285</v>
      </c>
      <c r="C190" s="23">
        <v>0</v>
      </c>
    </row>
    <row r="191" ht="17.25" customHeight="1" spans="1:3">
      <c r="A191" s="24">
        <v>2170403</v>
      </c>
      <c r="B191" s="26" t="s">
        <v>286</v>
      </c>
      <c r="C191" s="23">
        <v>0</v>
      </c>
    </row>
    <row r="192" ht="17.25" customHeight="1" spans="1:3">
      <c r="A192" s="24">
        <v>229</v>
      </c>
      <c r="B192" s="25" t="s">
        <v>287</v>
      </c>
      <c r="C192" s="23">
        <f>SUM(C193,C197,C206)</f>
        <v>3661</v>
      </c>
    </row>
    <row r="193" ht="17.25" customHeight="1" spans="1:3">
      <c r="A193" s="24">
        <v>22904</v>
      </c>
      <c r="B193" s="25" t="s">
        <v>288</v>
      </c>
      <c r="C193" s="23">
        <f>SUM(C194:C196)</f>
        <v>2880</v>
      </c>
    </row>
    <row r="194" ht="17.25" customHeight="1" spans="1:3">
      <c r="A194" s="24">
        <v>2290401</v>
      </c>
      <c r="B194" s="26" t="s">
        <v>289</v>
      </c>
      <c r="C194" s="23">
        <v>0</v>
      </c>
    </row>
    <row r="195" ht="17.25" customHeight="1" spans="1:3">
      <c r="A195" s="24">
        <v>2290402</v>
      </c>
      <c r="B195" s="26" t="s">
        <v>290</v>
      </c>
      <c r="C195" s="23">
        <v>2880</v>
      </c>
    </row>
    <row r="196" ht="17.25" customHeight="1" spans="1:3">
      <c r="A196" s="24">
        <v>2290403</v>
      </c>
      <c r="B196" s="26" t="s">
        <v>291</v>
      </c>
      <c r="C196" s="23">
        <v>0</v>
      </c>
    </row>
    <row r="197" ht="17.25" customHeight="1" spans="1:3">
      <c r="A197" s="24">
        <v>22908</v>
      </c>
      <c r="B197" s="25" t="s">
        <v>292</v>
      </c>
      <c r="C197" s="23">
        <f>SUM(C198:C205)</f>
        <v>141</v>
      </c>
    </row>
    <row r="198" ht="17.25" customHeight="1" spans="1:3">
      <c r="A198" s="24">
        <v>2290802</v>
      </c>
      <c r="B198" s="26" t="s">
        <v>293</v>
      </c>
      <c r="C198" s="23">
        <v>0</v>
      </c>
    </row>
    <row r="199" ht="17.25" customHeight="1" spans="1:3">
      <c r="A199" s="24">
        <v>2290803</v>
      </c>
      <c r="B199" s="26" t="s">
        <v>294</v>
      </c>
      <c r="C199" s="23">
        <v>0</v>
      </c>
    </row>
    <row r="200" ht="17.25" customHeight="1" spans="1:3">
      <c r="A200" s="24">
        <v>2290804</v>
      </c>
      <c r="B200" s="26" t="s">
        <v>295</v>
      </c>
      <c r="C200" s="23">
        <v>0</v>
      </c>
    </row>
    <row r="201" ht="17.25" customHeight="1" spans="1:3">
      <c r="A201" s="24">
        <v>2290805</v>
      </c>
      <c r="B201" s="26" t="s">
        <v>296</v>
      </c>
      <c r="C201" s="23">
        <v>0</v>
      </c>
    </row>
    <row r="202" ht="17.25" customHeight="1" spans="1:3">
      <c r="A202" s="24">
        <v>2290806</v>
      </c>
      <c r="B202" s="26" t="s">
        <v>297</v>
      </c>
      <c r="C202" s="23">
        <v>0</v>
      </c>
    </row>
    <row r="203" ht="17.25" customHeight="1" spans="1:3">
      <c r="A203" s="24">
        <v>2290807</v>
      </c>
      <c r="B203" s="26" t="s">
        <v>298</v>
      </c>
      <c r="C203" s="23">
        <v>0</v>
      </c>
    </row>
    <row r="204" ht="17.25" customHeight="1" spans="1:3">
      <c r="A204" s="24">
        <v>2290808</v>
      </c>
      <c r="B204" s="26" t="s">
        <v>299</v>
      </c>
      <c r="C204" s="23">
        <v>0</v>
      </c>
    </row>
    <row r="205" ht="17.25" customHeight="1" spans="1:3">
      <c r="A205" s="24">
        <v>2290899</v>
      </c>
      <c r="B205" s="26" t="s">
        <v>300</v>
      </c>
      <c r="C205" s="23">
        <v>141</v>
      </c>
    </row>
    <row r="206" ht="17.25" customHeight="1" spans="1:3">
      <c r="A206" s="24">
        <v>22960</v>
      </c>
      <c r="B206" s="25" t="s">
        <v>301</v>
      </c>
      <c r="C206" s="23">
        <f>SUM(C207:C217)</f>
        <v>640</v>
      </c>
    </row>
    <row r="207" ht="17.25" customHeight="1" spans="1:3">
      <c r="A207" s="24">
        <v>2296001</v>
      </c>
      <c r="B207" s="26" t="s">
        <v>302</v>
      </c>
      <c r="C207" s="23">
        <v>0</v>
      </c>
    </row>
    <row r="208" ht="17.25" customHeight="1" spans="1:3">
      <c r="A208" s="24">
        <v>2296002</v>
      </c>
      <c r="B208" s="26" t="s">
        <v>303</v>
      </c>
      <c r="C208" s="23">
        <v>321</v>
      </c>
    </row>
    <row r="209" ht="17.25" customHeight="1" spans="1:3">
      <c r="A209" s="24">
        <v>2296003</v>
      </c>
      <c r="B209" s="26" t="s">
        <v>304</v>
      </c>
      <c r="C209" s="23">
        <v>192</v>
      </c>
    </row>
    <row r="210" ht="17.25" customHeight="1" spans="1:3">
      <c r="A210" s="24">
        <v>2296004</v>
      </c>
      <c r="B210" s="26" t="s">
        <v>305</v>
      </c>
      <c r="C210" s="23">
        <v>2</v>
      </c>
    </row>
    <row r="211" ht="17.25" customHeight="1" spans="1:3">
      <c r="A211" s="24">
        <v>2296005</v>
      </c>
      <c r="B211" s="26" t="s">
        <v>306</v>
      </c>
      <c r="C211" s="23">
        <v>0</v>
      </c>
    </row>
    <row r="212" ht="17.25" customHeight="1" spans="1:3">
      <c r="A212" s="24">
        <v>2296006</v>
      </c>
      <c r="B212" s="26" t="s">
        <v>307</v>
      </c>
      <c r="C212" s="23">
        <v>32</v>
      </c>
    </row>
    <row r="213" ht="17.25" customHeight="1" spans="1:3">
      <c r="A213" s="24">
        <v>2296010</v>
      </c>
      <c r="B213" s="26" t="s">
        <v>308</v>
      </c>
      <c r="C213" s="23">
        <v>42</v>
      </c>
    </row>
    <row r="214" ht="17.25" customHeight="1" spans="1:3">
      <c r="A214" s="24">
        <v>2296011</v>
      </c>
      <c r="B214" s="26" t="s">
        <v>309</v>
      </c>
      <c r="C214" s="23">
        <v>0</v>
      </c>
    </row>
    <row r="215" ht="17.25" customHeight="1" spans="1:3">
      <c r="A215" s="24">
        <v>2296012</v>
      </c>
      <c r="B215" s="26" t="s">
        <v>310</v>
      </c>
      <c r="C215" s="23">
        <v>0</v>
      </c>
    </row>
    <row r="216" ht="17.25" customHeight="1" spans="1:3">
      <c r="A216" s="24">
        <v>2296013</v>
      </c>
      <c r="B216" s="26" t="s">
        <v>311</v>
      </c>
      <c r="C216" s="23">
        <v>51</v>
      </c>
    </row>
    <row r="217" ht="17.25" customHeight="1" spans="1:3">
      <c r="A217" s="24">
        <v>2296099</v>
      </c>
      <c r="B217" s="26" t="s">
        <v>312</v>
      </c>
      <c r="C217" s="23">
        <v>0</v>
      </c>
    </row>
    <row r="218" ht="17.25" customHeight="1" spans="1:3">
      <c r="A218" s="24">
        <v>232</v>
      </c>
      <c r="B218" s="25" t="s">
        <v>313</v>
      </c>
      <c r="C218" s="23">
        <f>C219</f>
        <v>5635</v>
      </c>
    </row>
    <row r="219" ht="17.25" customHeight="1" spans="1:3">
      <c r="A219" s="24">
        <v>23204</v>
      </c>
      <c r="B219" s="25" t="s">
        <v>314</v>
      </c>
      <c r="C219" s="23">
        <f>SUM(C220:C235)</f>
        <v>5635</v>
      </c>
    </row>
    <row r="220" ht="17.25" customHeight="1" spans="1:3">
      <c r="A220" s="24">
        <v>2320401</v>
      </c>
      <c r="B220" s="26" t="s">
        <v>315</v>
      </c>
      <c r="C220" s="23">
        <v>0</v>
      </c>
    </row>
    <row r="221" ht="17.25" customHeight="1" spans="1:3">
      <c r="A221" s="24">
        <v>2320402</v>
      </c>
      <c r="B221" s="26" t="s">
        <v>316</v>
      </c>
      <c r="C221" s="23">
        <v>0</v>
      </c>
    </row>
    <row r="222" ht="17.25" customHeight="1" spans="1:3">
      <c r="A222" s="24">
        <v>2320405</v>
      </c>
      <c r="B222" s="26" t="s">
        <v>317</v>
      </c>
      <c r="C222" s="23">
        <v>0</v>
      </c>
    </row>
    <row r="223" ht="17.25" customHeight="1" spans="1:3">
      <c r="A223" s="24">
        <v>2320411</v>
      </c>
      <c r="B223" s="26" t="s">
        <v>318</v>
      </c>
      <c r="C223" s="23">
        <v>2978</v>
      </c>
    </row>
    <row r="224" ht="17.25" customHeight="1" spans="1:3">
      <c r="A224" s="24">
        <v>2320413</v>
      </c>
      <c r="B224" s="26" t="s">
        <v>319</v>
      </c>
      <c r="C224" s="23">
        <v>0</v>
      </c>
    </row>
    <row r="225" ht="17.25" customHeight="1" spans="1:3">
      <c r="A225" s="24">
        <v>2320414</v>
      </c>
      <c r="B225" s="26" t="s">
        <v>320</v>
      </c>
      <c r="C225" s="23">
        <v>0</v>
      </c>
    </row>
    <row r="226" ht="17.25" customHeight="1" spans="1:3">
      <c r="A226" s="24">
        <v>2320416</v>
      </c>
      <c r="B226" s="26" t="s">
        <v>321</v>
      </c>
      <c r="C226" s="23">
        <v>0</v>
      </c>
    </row>
    <row r="227" ht="17.25" customHeight="1" spans="1:3">
      <c r="A227" s="24">
        <v>2320417</v>
      </c>
      <c r="B227" s="26" t="s">
        <v>322</v>
      </c>
      <c r="C227" s="23">
        <v>0</v>
      </c>
    </row>
    <row r="228" ht="17.25" customHeight="1" spans="1:3">
      <c r="A228" s="24">
        <v>2320418</v>
      </c>
      <c r="B228" s="26" t="s">
        <v>323</v>
      </c>
      <c r="C228" s="23">
        <v>0</v>
      </c>
    </row>
    <row r="229" ht="17.25" customHeight="1" spans="1:3">
      <c r="A229" s="24">
        <v>2320419</v>
      </c>
      <c r="B229" s="26" t="s">
        <v>324</v>
      </c>
      <c r="C229" s="23">
        <v>0</v>
      </c>
    </row>
    <row r="230" ht="17.25" customHeight="1" spans="1:3">
      <c r="A230" s="24">
        <v>2320420</v>
      </c>
      <c r="B230" s="26" t="s">
        <v>325</v>
      </c>
      <c r="C230" s="23">
        <v>0</v>
      </c>
    </row>
    <row r="231" ht="17.25" customHeight="1" spans="1:3">
      <c r="A231" s="24">
        <v>2320431</v>
      </c>
      <c r="B231" s="26" t="s">
        <v>326</v>
      </c>
      <c r="C231" s="23">
        <v>2265</v>
      </c>
    </row>
    <row r="232" ht="17.25" customHeight="1" spans="1:3">
      <c r="A232" s="24">
        <v>2320432</v>
      </c>
      <c r="B232" s="26" t="s">
        <v>327</v>
      </c>
      <c r="C232" s="23">
        <v>0</v>
      </c>
    </row>
    <row r="233" ht="17.25" customHeight="1" spans="1:3">
      <c r="A233" s="24">
        <v>2320433</v>
      </c>
      <c r="B233" s="26" t="s">
        <v>328</v>
      </c>
      <c r="C233" s="23">
        <v>109</v>
      </c>
    </row>
    <row r="234" ht="17.25" customHeight="1" spans="1:3">
      <c r="A234" s="24">
        <v>2320498</v>
      </c>
      <c r="B234" s="26" t="s">
        <v>329</v>
      </c>
      <c r="C234" s="23">
        <v>283</v>
      </c>
    </row>
    <row r="235" ht="17.25" customHeight="1" spans="1:3">
      <c r="A235" s="24">
        <v>2320499</v>
      </c>
      <c r="B235" s="26" t="s">
        <v>330</v>
      </c>
      <c r="C235" s="23">
        <v>0</v>
      </c>
    </row>
    <row r="236" ht="17.25" customHeight="1" spans="1:3">
      <c r="A236" s="24">
        <v>233</v>
      </c>
      <c r="B236" s="25" t="s">
        <v>331</v>
      </c>
      <c r="C236" s="23">
        <f>C237</f>
        <v>28</v>
      </c>
    </row>
    <row r="237" ht="17.25" customHeight="1" spans="1:3">
      <c r="A237" s="24">
        <v>23304</v>
      </c>
      <c r="B237" s="25" t="s">
        <v>332</v>
      </c>
      <c r="C237" s="23">
        <f>SUM(C238:C253)</f>
        <v>28</v>
      </c>
    </row>
    <row r="238" ht="17.25" customHeight="1" spans="1:3">
      <c r="A238" s="24">
        <v>2330401</v>
      </c>
      <c r="B238" s="26" t="s">
        <v>333</v>
      </c>
      <c r="C238" s="23">
        <v>0</v>
      </c>
    </row>
    <row r="239" ht="17.25" customHeight="1" spans="1:3">
      <c r="A239" s="24">
        <v>2330402</v>
      </c>
      <c r="B239" s="26" t="s">
        <v>334</v>
      </c>
      <c r="C239" s="23">
        <v>0</v>
      </c>
    </row>
    <row r="240" ht="17.25" customHeight="1" spans="1:3">
      <c r="A240" s="24">
        <v>2330405</v>
      </c>
      <c r="B240" s="26" t="s">
        <v>335</v>
      </c>
      <c r="C240" s="23">
        <v>0</v>
      </c>
    </row>
    <row r="241" ht="17.25" customHeight="1" spans="1:3">
      <c r="A241" s="24">
        <v>2330411</v>
      </c>
      <c r="B241" s="26" t="s">
        <v>336</v>
      </c>
      <c r="C241" s="23">
        <v>7</v>
      </c>
    </row>
    <row r="242" ht="17.25" customHeight="1" spans="1:3">
      <c r="A242" s="24">
        <v>2330413</v>
      </c>
      <c r="B242" s="26" t="s">
        <v>337</v>
      </c>
      <c r="C242" s="23">
        <v>0</v>
      </c>
    </row>
    <row r="243" ht="17.25" customHeight="1" spans="1:3">
      <c r="A243" s="24">
        <v>2330414</v>
      </c>
      <c r="B243" s="26" t="s">
        <v>338</v>
      </c>
      <c r="C243" s="23">
        <v>0</v>
      </c>
    </row>
    <row r="244" ht="17.25" customHeight="1" spans="1:3">
      <c r="A244" s="24">
        <v>2330416</v>
      </c>
      <c r="B244" s="26" t="s">
        <v>339</v>
      </c>
      <c r="C244" s="23">
        <v>0</v>
      </c>
    </row>
    <row r="245" ht="17.25" customHeight="1" spans="1:3">
      <c r="A245" s="24">
        <v>2330417</v>
      </c>
      <c r="B245" s="26" t="s">
        <v>340</v>
      </c>
      <c r="C245" s="23">
        <v>0</v>
      </c>
    </row>
    <row r="246" ht="17.25" customHeight="1" spans="1:3">
      <c r="A246" s="24">
        <v>2330418</v>
      </c>
      <c r="B246" s="26" t="s">
        <v>341</v>
      </c>
      <c r="C246" s="23">
        <v>0</v>
      </c>
    </row>
    <row r="247" ht="17.25" customHeight="1" spans="1:3">
      <c r="A247" s="24">
        <v>2330419</v>
      </c>
      <c r="B247" s="26" t="s">
        <v>342</v>
      </c>
      <c r="C247" s="23">
        <v>0</v>
      </c>
    </row>
    <row r="248" ht="17.25" customHeight="1" spans="1:3">
      <c r="A248" s="24">
        <v>2330420</v>
      </c>
      <c r="B248" s="26" t="s">
        <v>343</v>
      </c>
      <c r="C248" s="23">
        <v>0</v>
      </c>
    </row>
    <row r="249" ht="17.25" customHeight="1" spans="1:3">
      <c r="A249" s="24">
        <v>2330431</v>
      </c>
      <c r="B249" s="26" t="s">
        <v>344</v>
      </c>
      <c r="C249" s="23">
        <v>0</v>
      </c>
    </row>
    <row r="250" ht="17.25" customHeight="1" spans="1:3">
      <c r="A250" s="24">
        <v>2330432</v>
      </c>
      <c r="B250" s="26" t="s">
        <v>345</v>
      </c>
      <c r="C250" s="23">
        <v>0</v>
      </c>
    </row>
    <row r="251" ht="17.25" customHeight="1" spans="1:3">
      <c r="A251" s="24">
        <v>2330433</v>
      </c>
      <c r="B251" s="26" t="s">
        <v>346</v>
      </c>
      <c r="C251" s="23">
        <v>18</v>
      </c>
    </row>
    <row r="252" ht="17.25" customHeight="1" spans="1:3">
      <c r="A252" s="24">
        <v>2330498</v>
      </c>
      <c r="B252" s="26" t="s">
        <v>347</v>
      </c>
      <c r="C252" s="23">
        <v>3</v>
      </c>
    </row>
    <row r="253" ht="17.25" customHeight="1" spans="1:3">
      <c r="A253" s="24">
        <v>2330499</v>
      </c>
      <c r="B253" s="26" t="s">
        <v>348</v>
      </c>
      <c r="C253" s="23">
        <v>0</v>
      </c>
    </row>
    <row r="254" ht="17.25" customHeight="1" spans="1:3">
      <c r="A254" s="24">
        <v>234</v>
      </c>
      <c r="B254" s="22" t="s">
        <v>349</v>
      </c>
      <c r="C254" s="23">
        <f>SUM(C255,C268)</f>
        <v>14449</v>
      </c>
    </row>
    <row r="255" ht="17.25" customHeight="1" spans="1:3">
      <c r="A255" s="24">
        <v>23401</v>
      </c>
      <c r="B255" s="22" t="s">
        <v>350</v>
      </c>
      <c r="C255" s="23">
        <f>SUM(C256:C267)</f>
        <v>14449</v>
      </c>
    </row>
    <row r="256" ht="17.25" customHeight="1" spans="1:3">
      <c r="A256" s="24">
        <v>2340101</v>
      </c>
      <c r="B256" s="24" t="s">
        <v>351</v>
      </c>
      <c r="C256" s="23">
        <v>0</v>
      </c>
    </row>
    <row r="257" ht="17.25" customHeight="1" spans="1:3">
      <c r="A257" s="24">
        <v>2340102</v>
      </c>
      <c r="B257" s="24" t="s">
        <v>352</v>
      </c>
      <c r="C257" s="23">
        <v>14449</v>
      </c>
    </row>
    <row r="258" ht="17.25" customHeight="1" spans="1:3">
      <c r="A258" s="24">
        <v>2340103</v>
      </c>
      <c r="B258" s="24" t="s">
        <v>353</v>
      </c>
      <c r="C258" s="23">
        <v>0</v>
      </c>
    </row>
    <row r="259" ht="17.25" customHeight="1" spans="1:3">
      <c r="A259" s="24">
        <v>2340104</v>
      </c>
      <c r="B259" s="24" t="s">
        <v>354</v>
      </c>
      <c r="C259" s="23">
        <v>0</v>
      </c>
    </row>
    <row r="260" ht="17.25" customHeight="1" spans="1:3">
      <c r="A260" s="24">
        <v>2340105</v>
      </c>
      <c r="B260" s="24" t="s">
        <v>355</v>
      </c>
      <c r="C260" s="23">
        <v>0</v>
      </c>
    </row>
    <row r="261" ht="17.25" customHeight="1" spans="1:3">
      <c r="A261" s="24">
        <v>2340106</v>
      </c>
      <c r="B261" s="24" t="s">
        <v>356</v>
      </c>
      <c r="C261" s="23">
        <v>0</v>
      </c>
    </row>
    <row r="262" ht="17.25" customHeight="1" spans="1:3">
      <c r="A262" s="24">
        <v>2340107</v>
      </c>
      <c r="B262" s="24" t="s">
        <v>357</v>
      </c>
      <c r="C262" s="23">
        <v>0</v>
      </c>
    </row>
    <row r="263" ht="17.25" customHeight="1" spans="1:3">
      <c r="A263" s="24">
        <v>2340108</v>
      </c>
      <c r="B263" s="24" t="s">
        <v>358</v>
      </c>
      <c r="C263" s="23">
        <v>0</v>
      </c>
    </row>
    <row r="264" ht="17.25" customHeight="1" spans="1:3">
      <c r="A264" s="24">
        <v>2340109</v>
      </c>
      <c r="B264" s="24" t="s">
        <v>359</v>
      </c>
      <c r="C264" s="23">
        <v>0</v>
      </c>
    </row>
    <row r="265" ht="17.25" customHeight="1" spans="1:3">
      <c r="A265" s="24">
        <v>2340110</v>
      </c>
      <c r="B265" s="24" t="s">
        <v>360</v>
      </c>
      <c r="C265" s="23">
        <v>0</v>
      </c>
    </row>
    <row r="266" ht="17.25" customHeight="1" spans="1:3">
      <c r="A266" s="24">
        <v>2340111</v>
      </c>
      <c r="B266" s="24" t="s">
        <v>361</v>
      </c>
      <c r="C266" s="23">
        <v>0</v>
      </c>
    </row>
    <row r="267" ht="17.25" customHeight="1" spans="1:3">
      <c r="A267" s="24">
        <v>2340199</v>
      </c>
      <c r="B267" s="24" t="s">
        <v>362</v>
      </c>
      <c r="C267" s="23">
        <v>0</v>
      </c>
    </row>
    <row r="268" ht="17.25" customHeight="1" spans="1:3">
      <c r="A268" s="24">
        <v>23402</v>
      </c>
      <c r="B268" s="22" t="s">
        <v>363</v>
      </c>
      <c r="C268" s="23">
        <f>SUM(C269:C274)</f>
        <v>0</v>
      </c>
    </row>
    <row r="269" ht="17.25" customHeight="1" spans="1:3">
      <c r="A269" s="24">
        <v>2340201</v>
      </c>
      <c r="B269" s="24" t="s">
        <v>364</v>
      </c>
      <c r="C269" s="23">
        <v>0</v>
      </c>
    </row>
    <row r="270" ht="17.25" customHeight="1" spans="1:3">
      <c r="A270" s="24">
        <v>2340202</v>
      </c>
      <c r="B270" s="24" t="s">
        <v>365</v>
      </c>
      <c r="C270" s="23">
        <v>0</v>
      </c>
    </row>
    <row r="271" ht="17.25" customHeight="1" spans="1:3">
      <c r="A271" s="24">
        <v>2340203</v>
      </c>
      <c r="B271" s="24" t="s">
        <v>366</v>
      </c>
      <c r="C271" s="23">
        <v>0</v>
      </c>
    </row>
    <row r="272" ht="17.25" customHeight="1" spans="1:3">
      <c r="A272" s="24">
        <v>2340204</v>
      </c>
      <c r="B272" s="24" t="s">
        <v>367</v>
      </c>
      <c r="C272" s="23">
        <v>0</v>
      </c>
    </row>
    <row r="273" ht="17.25" customHeight="1" spans="1:3">
      <c r="A273" s="24">
        <v>2340205</v>
      </c>
      <c r="B273" s="24" t="s">
        <v>368</v>
      </c>
      <c r="C273" s="23">
        <v>0</v>
      </c>
    </row>
    <row r="274" ht="17.25" customHeight="1" spans="1:3">
      <c r="A274" s="24">
        <v>2340299</v>
      </c>
      <c r="B274" s="24" t="s">
        <v>369</v>
      </c>
      <c r="C274" s="23">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C17" sqref="C17"/>
    </sheetView>
  </sheetViews>
  <sheetFormatPr defaultColWidth="9" defaultRowHeight="13.5" outlineLevelCol="5"/>
  <cols>
    <col min="1" max="1" width="17.875" style="11" customWidth="1"/>
    <col min="2" max="2" width="65.375" style="11" customWidth="1"/>
    <col min="3" max="3" width="49.625" style="11" customWidth="1"/>
    <col min="4" max="4" width="15.375" style="11" customWidth="1"/>
    <col min="5" max="5" width="13.75" style="11" customWidth="1"/>
    <col min="6" max="6" width="8.125" style="11" customWidth="1"/>
    <col min="7" max="16384" width="9" style="11"/>
  </cols>
  <sheetData>
    <row r="1" ht="25.5" spans="1:6">
      <c r="A1" s="12" t="s">
        <v>370</v>
      </c>
      <c r="B1" s="13"/>
      <c r="C1" s="13"/>
      <c r="D1" s="13"/>
      <c r="E1" s="13"/>
      <c r="F1" s="13"/>
    </row>
    <row r="2" customFormat="1" spans="1:6">
      <c r="A2" s="11"/>
      <c r="B2" s="11"/>
      <c r="C2" s="11"/>
      <c r="D2" s="11"/>
      <c r="E2" s="11" t="s">
        <v>371</v>
      </c>
      <c r="F2" s="11"/>
    </row>
    <row r="3" s="10" customFormat="1" ht="25" customHeight="1" spans="1:6">
      <c r="A3" s="14" t="s">
        <v>372</v>
      </c>
      <c r="B3" s="14" t="s">
        <v>373</v>
      </c>
      <c r="C3" s="14" t="s">
        <v>374</v>
      </c>
      <c r="D3" s="14" t="s">
        <v>375</v>
      </c>
      <c r="E3" s="14" t="s">
        <v>376</v>
      </c>
      <c r="F3" s="14" t="s">
        <v>377</v>
      </c>
    </row>
    <row r="4" s="10" customFormat="1" ht="25" customHeight="1" spans="1:6">
      <c r="A4" s="15"/>
      <c r="B4" s="15" t="s">
        <v>378</v>
      </c>
      <c r="C4" s="15"/>
      <c r="D4" s="15"/>
      <c r="E4" s="15"/>
      <c r="F4" s="16">
        <v>32578</v>
      </c>
    </row>
    <row r="5" s="10" customFormat="1" ht="25" customHeight="1" spans="1:6">
      <c r="A5" s="15"/>
      <c r="B5" s="15" t="s">
        <v>379</v>
      </c>
      <c r="C5" s="15"/>
      <c r="D5" s="15"/>
      <c r="E5" s="15"/>
      <c r="F5" s="16">
        <v>46</v>
      </c>
    </row>
    <row r="6" s="10" customFormat="1" ht="25" customHeight="1" spans="1:6">
      <c r="A6" s="15"/>
      <c r="B6" s="15" t="s">
        <v>380</v>
      </c>
      <c r="C6" s="15"/>
      <c r="D6" s="15"/>
      <c r="E6" s="15"/>
      <c r="F6" s="16">
        <v>7</v>
      </c>
    </row>
    <row r="7" s="10" customFormat="1" ht="25" customHeight="1" spans="1:6">
      <c r="A7" s="15" t="s">
        <v>381</v>
      </c>
      <c r="B7" s="15" t="s">
        <v>382</v>
      </c>
      <c r="C7" s="15" t="s">
        <v>383</v>
      </c>
      <c r="D7" s="15" t="s">
        <v>384</v>
      </c>
      <c r="E7" s="15" t="s">
        <v>385</v>
      </c>
      <c r="F7" s="16">
        <v>5</v>
      </c>
    </row>
    <row r="8" s="10" customFormat="1" ht="25" customHeight="1" spans="1:6">
      <c r="A8" s="15" t="s">
        <v>386</v>
      </c>
      <c r="B8" s="15" t="s">
        <v>387</v>
      </c>
      <c r="C8" s="15" t="s">
        <v>388</v>
      </c>
      <c r="D8" s="15" t="s">
        <v>389</v>
      </c>
      <c r="E8" s="15" t="s">
        <v>390</v>
      </c>
      <c r="F8" s="16">
        <v>2</v>
      </c>
    </row>
    <row r="9" s="10" customFormat="1" ht="25" customHeight="1" spans="1:6">
      <c r="A9" s="15"/>
      <c r="B9" s="15" t="s">
        <v>391</v>
      </c>
      <c r="C9" s="15"/>
      <c r="D9" s="15"/>
      <c r="E9" s="15"/>
      <c r="F9" s="16">
        <v>39</v>
      </c>
    </row>
    <row r="10" s="10" customFormat="1" ht="25" customHeight="1" spans="1:6">
      <c r="A10" s="15" t="s">
        <v>392</v>
      </c>
      <c r="B10" s="15" t="s">
        <v>393</v>
      </c>
      <c r="C10" s="15" t="s">
        <v>394</v>
      </c>
      <c r="D10" s="15" t="s">
        <v>395</v>
      </c>
      <c r="E10" s="15" t="s">
        <v>396</v>
      </c>
      <c r="F10" s="16">
        <v>39</v>
      </c>
    </row>
    <row r="11" s="10" customFormat="1" ht="25" customHeight="1" spans="1:6">
      <c r="A11" s="15"/>
      <c r="B11" s="15" t="s">
        <v>397</v>
      </c>
      <c r="C11" s="15"/>
      <c r="D11" s="15"/>
      <c r="E11" s="15"/>
      <c r="F11" s="16">
        <v>638</v>
      </c>
    </row>
    <row r="12" s="10" customFormat="1" ht="25" customHeight="1" spans="1:6">
      <c r="A12" s="15"/>
      <c r="B12" s="15" t="s">
        <v>398</v>
      </c>
      <c r="C12" s="15"/>
      <c r="D12" s="15"/>
      <c r="E12" s="15"/>
      <c r="F12" s="16">
        <v>638</v>
      </c>
    </row>
    <row r="13" s="10" customFormat="1" ht="25" customHeight="1" spans="1:6">
      <c r="A13" s="15" t="s">
        <v>399</v>
      </c>
      <c r="B13" s="15" t="s">
        <v>400</v>
      </c>
      <c r="C13" s="15" t="s">
        <v>401</v>
      </c>
      <c r="D13" s="15" t="s">
        <v>402</v>
      </c>
      <c r="E13" s="15" t="s">
        <v>403</v>
      </c>
      <c r="F13" s="16">
        <v>573</v>
      </c>
    </row>
    <row r="14" s="10" customFormat="1" ht="25" customHeight="1" spans="1:6">
      <c r="A14" s="15" t="s">
        <v>404</v>
      </c>
      <c r="B14" s="15" t="s">
        <v>405</v>
      </c>
      <c r="C14" s="15" t="s">
        <v>406</v>
      </c>
      <c r="D14" s="15" t="s">
        <v>407</v>
      </c>
      <c r="E14" s="15" t="s">
        <v>403</v>
      </c>
      <c r="F14" s="16">
        <v>65</v>
      </c>
    </row>
    <row r="15" s="10" customFormat="1" ht="25" customHeight="1" spans="1:6">
      <c r="A15" s="15"/>
      <c r="B15" s="15" t="s">
        <v>408</v>
      </c>
      <c r="C15" s="15"/>
      <c r="D15" s="15"/>
      <c r="E15" s="15"/>
      <c r="F15" s="16">
        <v>2994</v>
      </c>
    </row>
    <row r="16" s="10" customFormat="1" ht="25" customHeight="1" spans="1:6">
      <c r="A16" s="15"/>
      <c r="B16" s="15" t="s">
        <v>409</v>
      </c>
      <c r="C16" s="15"/>
      <c r="D16" s="15"/>
      <c r="E16" s="15"/>
      <c r="F16" s="16">
        <v>200</v>
      </c>
    </row>
    <row r="17" s="10" customFormat="1" ht="25" customHeight="1" spans="1:6">
      <c r="A17" s="15" t="s">
        <v>410</v>
      </c>
      <c r="B17" s="15" t="s">
        <v>411</v>
      </c>
      <c r="C17" s="15" t="s">
        <v>412</v>
      </c>
      <c r="D17" s="15" t="s">
        <v>384</v>
      </c>
      <c r="E17" s="15" t="s">
        <v>385</v>
      </c>
      <c r="F17" s="16">
        <v>200</v>
      </c>
    </row>
    <row r="18" s="10" customFormat="1" ht="25" customHeight="1" spans="1:6">
      <c r="A18" s="15"/>
      <c r="B18" s="15" t="s">
        <v>413</v>
      </c>
      <c r="C18" s="15"/>
      <c r="D18" s="15"/>
      <c r="E18" s="15"/>
      <c r="F18" s="16">
        <v>2794</v>
      </c>
    </row>
    <row r="19" s="10" customFormat="1" ht="25" customHeight="1" spans="1:6">
      <c r="A19" s="15" t="s">
        <v>414</v>
      </c>
      <c r="B19" s="15" t="s">
        <v>415</v>
      </c>
      <c r="C19" s="15" t="s">
        <v>416</v>
      </c>
      <c r="D19" s="15" t="s">
        <v>417</v>
      </c>
      <c r="E19" s="15" t="s">
        <v>418</v>
      </c>
      <c r="F19" s="16">
        <v>2794</v>
      </c>
    </row>
    <row r="20" s="10" customFormat="1" ht="25" customHeight="1" spans="1:6">
      <c r="A20" s="15"/>
      <c r="B20" s="15" t="s">
        <v>419</v>
      </c>
      <c r="C20" s="15"/>
      <c r="D20" s="15"/>
      <c r="E20" s="15"/>
      <c r="F20" s="16">
        <v>817</v>
      </c>
    </row>
    <row r="21" s="10" customFormat="1" ht="25" customHeight="1" spans="1:6">
      <c r="A21" s="15"/>
      <c r="B21" s="15" t="s">
        <v>420</v>
      </c>
      <c r="C21" s="15"/>
      <c r="D21" s="15"/>
      <c r="E21" s="15"/>
      <c r="F21" s="16">
        <v>28</v>
      </c>
    </row>
    <row r="22" s="10" customFormat="1" ht="25" customHeight="1" spans="1:6">
      <c r="A22" s="15" t="s">
        <v>421</v>
      </c>
      <c r="B22" s="15" t="s">
        <v>422</v>
      </c>
      <c r="C22" s="15" t="s">
        <v>423</v>
      </c>
      <c r="D22" s="15" t="s">
        <v>384</v>
      </c>
      <c r="E22" s="15" t="s">
        <v>385</v>
      </c>
      <c r="F22" s="16">
        <v>8</v>
      </c>
    </row>
    <row r="23" s="10" customFormat="1" ht="25" customHeight="1" spans="1:6">
      <c r="A23" s="15" t="s">
        <v>424</v>
      </c>
      <c r="B23" s="15" t="s">
        <v>425</v>
      </c>
      <c r="C23" s="15" t="s">
        <v>423</v>
      </c>
      <c r="D23" s="15" t="s">
        <v>384</v>
      </c>
      <c r="E23" s="15" t="s">
        <v>385</v>
      </c>
      <c r="F23" s="16">
        <v>20</v>
      </c>
    </row>
    <row r="24" s="10" customFormat="1" ht="25" customHeight="1" spans="1:6">
      <c r="A24" s="15"/>
      <c r="B24" s="15" t="s">
        <v>426</v>
      </c>
      <c r="C24" s="15"/>
      <c r="D24" s="15"/>
      <c r="E24" s="15"/>
      <c r="F24" s="16">
        <v>789</v>
      </c>
    </row>
    <row r="25" s="10" customFormat="1" ht="25" customHeight="1" spans="1:6">
      <c r="A25" s="15" t="s">
        <v>427</v>
      </c>
      <c r="B25" s="15" t="s">
        <v>428</v>
      </c>
      <c r="C25" s="15" t="s">
        <v>429</v>
      </c>
      <c r="D25" s="15" t="s">
        <v>430</v>
      </c>
      <c r="E25" s="15" t="s">
        <v>431</v>
      </c>
      <c r="F25" s="16">
        <v>29</v>
      </c>
    </row>
    <row r="26" s="10" customFormat="1" ht="25" customHeight="1" spans="1:6">
      <c r="A26" s="15" t="s">
        <v>432</v>
      </c>
      <c r="B26" s="15" t="s">
        <v>433</v>
      </c>
      <c r="C26" s="15" t="s">
        <v>434</v>
      </c>
      <c r="D26" s="15" t="s">
        <v>384</v>
      </c>
      <c r="E26" s="15" t="s">
        <v>385</v>
      </c>
      <c r="F26" s="16">
        <v>40</v>
      </c>
    </row>
    <row r="27" s="10" customFormat="1" ht="25" customHeight="1" spans="1:6">
      <c r="A27" s="15" t="s">
        <v>435</v>
      </c>
      <c r="B27" s="15" t="s">
        <v>436</v>
      </c>
      <c r="C27" s="15" t="s">
        <v>437</v>
      </c>
      <c r="D27" s="15" t="s">
        <v>438</v>
      </c>
      <c r="E27" s="15" t="s">
        <v>439</v>
      </c>
      <c r="F27" s="16">
        <v>30</v>
      </c>
    </row>
    <row r="28" s="10" customFormat="1" ht="25" customHeight="1" spans="1:6">
      <c r="A28" s="15" t="s">
        <v>440</v>
      </c>
      <c r="B28" s="15" t="s">
        <v>441</v>
      </c>
      <c r="C28" s="15" t="s">
        <v>442</v>
      </c>
      <c r="D28" s="15" t="s">
        <v>384</v>
      </c>
      <c r="E28" s="15" t="s">
        <v>385</v>
      </c>
      <c r="F28" s="16">
        <v>12</v>
      </c>
    </row>
    <row r="29" s="10" customFormat="1" ht="25" customHeight="1" spans="1:6">
      <c r="A29" s="15" t="s">
        <v>443</v>
      </c>
      <c r="B29" s="15" t="s">
        <v>444</v>
      </c>
      <c r="C29" s="15" t="s">
        <v>442</v>
      </c>
      <c r="D29" s="15" t="s">
        <v>445</v>
      </c>
      <c r="E29" s="15" t="s">
        <v>446</v>
      </c>
      <c r="F29" s="16">
        <v>5</v>
      </c>
    </row>
    <row r="30" s="10" customFormat="1" ht="25" customHeight="1" spans="1:6">
      <c r="A30" s="15" t="s">
        <v>447</v>
      </c>
      <c r="B30" s="15" t="s">
        <v>448</v>
      </c>
      <c r="C30" s="15" t="s">
        <v>449</v>
      </c>
      <c r="D30" s="15" t="s">
        <v>450</v>
      </c>
      <c r="E30" s="15" t="s">
        <v>451</v>
      </c>
      <c r="F30" s="16">
        <v>41</v>
      </c>
    </row>
    <row r="31" s="10" customFormat="1" ht="25" customHeight="1" spans="1:6">
      <c r="A31" s="15" t="s">
        <v>452</v>
      </c>
      <c r="B31" s="15" t="s">
        <v>453</v>
      </c>
      <c r="C31" s="15" t="s">
        <v>437</v>
      </c>
      <c r="D31" s="15" t="s">
        <v>384</v>
      </c>
      <c r="E31" s="15" t="s">
        <v>385</v>
      </c>
      <c r="F31" s="16">
        <v>2</v>
      </c>
    </row>
    <row r="32" s="10" customFormat="1" ht="25" customHeight="1" spans="1:6">
      <c r="A32" s="15" t="s">
        <v>454</v>
      </c>
      <c r="B32" s="15" t="s">
        <v>455</v>
      </c>
      <c r="C32" s="15" t="s">
        <v>442</v>
      </c>
      <c r="D32" s="15" t="s">
        <v>384</v>
      </c>
      <c r="E32" s="15" t="s">
        <v>385</v>
      </c>
      <c r="F32" s="16">
        <v>250</v>
      </c>
    </row>
    <row r="33" s="10" customFormat="1" ht="25" customHeight="1" spans="1:6">
      <c r="A33" s="15" t="s">
        <v>456</v>
      </c>
      <c r="B33" s="15" t="s">
        <v>457</v>
      </c>
      <c r="C33" s="15" t="s">
        <v>437</v>
      </c>
      <c r="D33" s="15" t="s">
        <v>458</v>
      </c>
      <c r="E33" s="15" t="s">
        <v>439</v>
      </c>
      <c r="F33" s="16">
        <v>5</v>
      </c>
    </row>
    <row r="34" s="10" customFormat="1" ht="25" customHeight="1" spans="1:6">
      <c r="A34" s="15" t="s">
        <v>459</v>
      </c>
      <c r="B34" s="15" t="s">
        <v>460</v>
      </c>
      <c r="C34" s="15" t="s">
        <v>442</v>
      </c>
      <c r="D34" s="15" t="s">
        <v>461</v>
      </c>
      <c r="E34" s="15" t="s">
        <v>446</v>
      </c>
      <c r="F34" s="16">
        <v>-1</v>
      </c>
    </row>
    <row r="35" s="10" customFormat="1" ht="25" customHeight="1" spans="1:6">
      <c r="A35" s="15" t="s">
        <v>462</v>
      </c>
      <c r="B35" s="15" t="s">
        <v>463</v>
      </c>
      <c r="C35" s="15" t="s">
        <v>449</v>
      </c>
      <c r="D35" s="15" t="s">
        <v>464</v>
      </c>
      <c r="E35" s="15" t="s">
        <v>451</v>
      </c>
      <c r="F35" s="16">
        <v>10</v>
      </c>
    </row>
    <row r="36" s="10" customFormat="1" ht="25" customHeight="1" spans="1:6">
      <c r="A36" s="15" t="s">
        <v>465</v>
      </c>
      <c r="B36" s="15" t="s">
        <v>466</v>
      </c>
      <c r="C36" s="15" t="s">
        <v>442</v>
      </c>
      <c r="D36" s="15" t="s">
        <v>384</v>
      </c>
      <c r="E36" s="15" t="s">
        <v>385</v>
      </c>
      <c r="F36" s="16">
        <v>168</v>
      </c>
    </row>
    <row r="37" s="10" customFormat="1" ht="25" customHeight="1" spans="1:6">
      <c r="A37" s="15" t="s">
        <v>467</v>
      </c>
      <c r="B37" s="15" t="s">
        <v>468</v>
      </c>
      <c r="C37" s="15" t="s">
        <v>442</v>
      </c>
      <c r="D37" s="15" t="s">
        <v>384</v>
      </c>
      <c r="E37" s="15" t="s">
        <v>385</v>
      </c>
      <c r="F37" s="16">
        <v>83</v>
      </c>
    </row>
    <row r="38" s="10" customFormat="1" ht="25" customHeight="1" spans="1:6">
      <c r="A38" s="15" t="s">
        <v>469</v>
      </c>
      <c r="B38" s="15" t="s">
        <v>470</v>
      </c>
      <c r="C38" s="15" t="s">
        <v>434</v>
      </c>
      <c r="D38" s="15" t="s">
        <v>384</v>
      </c>
      <c r="E38" s="15" t="s">
        <v>385</v>
      </c>
      <c r="F38" s="16">
        <v>47</v>
      </c>
    </row>
    <row r="39" s="10" customFormat="1" ht="25" customHeight="1" spans="1:6">
      <c r="A39" s="15" t="s">
        <v>471</v>
      </c>
      <c r="B39" s="15" t="s">
        <v>472</v>
      </c>
      <c r="C39" s="15" t="s">
        <v>434</v>
      </c>
      <c r="D39" s="15" t="s">
        <v>384</v>
      </c>
      <c r="E39" s="15" t="s">
        <v>385</v>
      </c>
      <c r="F39" s="16">
        <v>39</v>
      </c>
    </row>
    <row r="40" s="10" customFormat="1" ht="25" customHeight="1" spans="1:6">
      <c r="A40" s="15" t="s">
        <v>473</v>
      </c>
      <c r="B40" s="15" t="s">
        <v>474</v>
      </c>
      <c r="C40" s="15" t="s">
        <v>434</v>
      </c>
      <c r="D40" s="15" t="s">
        <v>384</v>
      </c>
      <c r="E40" s="15" t="s">
        <v>385</v>
      </c>
      <c r="F40" s="16">
        <v>29</v>
      </c>
    </row>
    <row r="41" s="10" customFormat="1" ht="25" customHeight="1" spans="1:6">
      <c r="A41" s="15"/>
      <c r="B41" s="15" t="s">
        <v>475</v>
      </c>
      <c r="C41" s="15"/>
      <c r="D41" s="15"/>
      <c r="E41" s="15"/>
      <c r="F41" s="16">
        <v>28083</v>
      </c>
    </row>
    <row r="42" s="10" customFormat="1" ht="25" customHeight="1" spans="1:6">
      <c r="A42" s="15"/>
      <c r="B42" s="15" t="s">
        <v>476</v>
      </c>
      <c r="C42" s="15"/>
      <c r="D42" s="15"/>
      <c r="E42" s="15"/>
      <c r="F42" s="16">
        <v>28083</v>
      </c>
    </row>
    <row r="43" s="10" customFormat="1" ht="25" customHeight="1" spans="1:6">
      <c r="A43" s="15" t="s">
        <v>477</v>
      </c>
      <c r="B43" s="15" t="s">
        <v>478</v>
      </c>
      <c r="C43" s="15" t="s">
        <v>479</v>
      </c>
      <c r="D43" s="15" t="s">
        <v>480</v>
      </c>
      <c r="E43" s="15" t="s">
        <v>481</v>
      </c>
      <c r="F43" s="16">
        <v>28083</v>
      </c>
    </row>
  </sheetData>
  <mergeCells count="1">
    <mergeCell ref="A1:F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pane ySplit="9" topLeftCell="A10" activePane="bottomLeft" state="frozen"/>
      <selection/>
      <selection pane="bottomLeft" activeCell="E33" sqref="E33"/>
    </sheetView>
  </sheetViews>
  <sheetFormatPr defaultColWidth="10" defaultRowHeight="13.5" outlineLevelCol="4"/>
  <cols>
    <col min="1" max="2" width="9" style="1" hidden="1"/>
    <col min="3" max="3" width="23.125" style="1" customWidth="1"/>
    <col min="4" max="4" width="35" style="1" customWidth="1"/>
    <col min="5" max="5" width="38.875" style="1" customWidth="1"/>
    <col min="6" max="6" width="9.75" style="1" customWidth="1"/>
    <col min="7" max="16380" width="10" style="1"/>
  </cols>
  <sheetData>
    <row r="1" ht="22.5" hidden="1" spans="1:3">
      <c r="A1" s="2"/>
      <c r="B1" s="2" t="s">
        <v>482</v>
      </c>
      <c r="C1" s="2" t="s">
        <v>483</v>
      </c>
    </row>
    <row r="2" ht="22.5" hidden="1" spans="1:3">
      <c r="A2" s="2">
        <v>0</v>
      </c>
      <c r="B2" s="2" t="s">
        <v>484</v>
      </c>
      <c r="C2" s="2" t="s">
        <v>485</v>
      </c>
    </row>
    <row r="3" hidden="1" spans="1:5">
      <c r="A3" s="2">
        <v>0</v>
      </c>
      <c r="B3" s="2" t="s">
        <v>486</v>
      </c>
      <c r="C3" s="2" t="s">
        <v>487</v>
      </c>
      <c r="D3" s="2" t="s">
        <v>488</v>
      </c>
      <c r="E3" s="2" t="s">
        <v>489</v>
      </c>
    </row>
    <row r="4" ht="14.25" customHeight="1" spans="1:3">
      <c r="A4" s="2">
        <v>0</v>
      </c>
      <c r="B4" s="2"/>
      <c r="C4" s="2"/>
    </row>
    <row r="5" ht="28.7" customHeight="1" spans="1:5">
      <c r="A5" s="2">
        <v>0</v>
      </c>
      <c r="C5" s="3" t="s">
        <v>490</v>
      </c>
      <c r="D5" s="3"/>
      <c r="E5" s="3"/>
    </row>
    <row r="6" ht="14.25" customHeight="1" spans="1:5">
      <c r="A6" s="2">
        <v>0</v>
      </c>
      <c r="C6" s="2"/>
      <c r="E6" s="4" t="s">
        <v>491</v>
      </c>
    </row>
    <row r="7" ht="17.1" customHeight="1" spans="1:5">
      <c r="A7" s="2">
        <v>0</v>
      </c>
      <c r="C7" s="5" t="s">
        <v>492</v>
      </c>
      <c r="D7" s="6" t="s">
        <v>493</v>
      </c>
      <c r="E7" s="6" t="s">
        <v>494</v>
      </c>
    </row>
    <row r="8" ht="17.1" customHeight="1" spans="1:5">
      <c r="A8" s="2">
        <v>0</v>
      </c>
      <c r="C8" s="5"/>
      <c r="D8" s="5" t="s">
        <v>495</v>
      </c>
      <c r="E8" s="5" t="s">
        <v>495</v>
      </c>
    </row>
    <row r="9" ht="19.9" customHeight="1" spans="1:5">
      <c r="A9" s="2">
        <v>0</v>
      </c>
      <c r="C9" s="5" t="s">
        <v>496</v>
      </c>
      <c r="D9" s="5" t="s">
        <v>497</v>
      </c>
      <c r="E9" s="5" t="s">
        <v>498</v>
      </c>
    </row>
    <row r="10" ht="19.9" customHeight="1" spans="1:5">
      <c r="A10" s="2" t="s">
        <v>499</v>
      </c>
      <c r="B10" s="7" t="s">
        <v>500</v>
      </c>
      <c r="C10" s="8" t="s">
        <v>501</v>
      </c>
      <c r="D10" s="9">
        <v>19.4563</v>
      </c>
      <c r="E10" s="9">
        <v>17.541</v>
      </c>
    </row>
    <row r="11" ht="14.25" customHeight="1" spans="1:5">
      <c r="A11" s="2">
        <v>0</v>
      </c>
      <c r="C11" s="2" t="s">
        <v>502</v>
      </c>
      <c r="D11" s="2"/>
      <c r="E11" s="2"/>
    </row>
    <row r="12" ht="14.25" customHeight="1" spans="1:5">
      <c r="A12" s="2">
        <v>0</v>
      </c>
      <c r="C12" s="2" t="s">
        <v>503</v>
      </c>
      <c r="D12" s="2"/>
      <c r="E12" s="2"/>
    </row>
  </sheetData>
  <mergeCells count="4">
    <mergeCell ref="C5:E5"/>
    <mergeCell ref="C11:E11"/>
    <mergeCell ref="C12:E12"/>
    <mergeCell ref="C7:C8"/>
  </mergeCells>
  <pageMargins left="0.75" right="0.828000009059906"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政府性基金收入</vt:lpstr>
      <vt:lpstr>政府性基金支出表</vt:lpstr>
      <vt:lpstr>本级政府性基金支出</vt:lpstr>
      <vt:lpstr>政府性基金转移支付表</vt:lpstr>
      <vt:lpstr> 地方政府专项债务限额及余额决算情况表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ZS </cp:lastModifiedBy>
  <dcterms:created xsi:type="dcterms:W3CDTF">2022-08-29T02:08:39Z</dcterms:created>
  <dcterms:modified xsi:type="dcterms:W3CDTF">2022-08-29T03:19:30Z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FC7BFB96FE624731B37B1D982014DB27</vt:lpwstr>
  </property>
</Properties>
</file>