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20" tabRatio="654" firstSheet="3" activeTab="8"/>
  </bookViews>
  <sheets>
    <sheet name="封面" sheetId="1" r:id="rId1"/>
    <sheet name="2017公财" sheetId="2" r:id="rId2"/>
    <sheet name="2017功能" sheetId="3" r:id="rId3"/>
    <sheet name="2017政府性基金" sheetId="5" r:id="rId4"/>
    <sheet name="2017社保" sheetId="9" r:id="rId5"/>
    <sheet name="2018公财" sheetId="6" r:id="rId6"/>
    <sheet name="功能2018" sheetId="7" r:id="rId7"/>
    <sheet name="2018政府性基金" sheetId="11" r:id="rId8"/>
    <sheet name="2018社保" sheetId="12" r:id="rId9"/>
    <sheet name="2018国有资本" sheetId="13" r:id="rId10"/>
  </sheets>
  <definedNames>
    <definedName name="_xlnm.Print_Area" localSheetId="3">'2017政府性基金'!$A$1:$H$57</definedName>
    <definedName name="_xlnm.Print_Area" localSheetId="5">'2018公财'!$A$1:$E$29</definedName>
    <definedName name="_xlnm.Print_Area" localSheetId="7">'2018政府性基金'!$A$1:$H$57</definedName>
    <definedName name="_xlnm.Print_Titles" localSheetId="3">'2017政府性基金'!$1:$4</definedName>
    <definedName name="_xlnm.Print_Titles" localSheetId="7">'2018政府性基金'!$1:$4</definedName>
  </definedNames>
  <calcPr calcId="144525"/>
</workbook>
</file>

<file path=xl/sharedStrings.xml><?xml version="1.0" encoding="utf-8"?>
<sst xmlns="http://schemas.openxmlformats.org/spreadsheetml/2006/main" count="218">
  <si>
    <t>县十八人大第2次会议材料</t>
  </si>
  <si>
    <t>2017年政府预算执行和2018年政府预算资料</t>
  </si>
  <si>
    <t>2017年公共财政预算收支执行情况表</t>
  </si>
  <si>
    <t>金额单位：万元</t>
  </si>
  <si>
    <t>项       目</t>
  </si>
  <si>
    <t>2016年决算数</t>
  </si>
  <si>
    <t>2017年预算调整数</t>
  </si>
  <si>
    <t>2017年预计完成数</t>
  </si>
  <si>
    <t>占调整预算%</t>
  </si>
  <si>
    <t>同比增长%</t>
  </si>
  <si>
    <t>总  收  入</t>
  </si>
  <si>
    <t>一、地方公共财政预算收入</t>
  </si>
  <si>
    <t>国     税</t>
  </si>
  <si>
    <t>地     税</t>
  </si>
  <si>
    <t>财     政</t>
  </si>
  <si>
    <t>二、上级补助收入</t>
  </si>
  <si>
    <t xml:space="preserve">  返还性补助收入</t>
  </si>
  <si>
    <t xml:space="preserve">  一般性转移支付补助收入</t>
  </si>
  <si>
    <t xml:space="preserve">  专项转移支付补助收入</t>
  </si>
  <si>
    <t>三、地方债券收入</t>
  </si>
  <si>
    <t>四、上年结余</t>
  </si>
  <si>
    <t>五、调入资金</t>
  </si>
  <si>
    <t>六、动用预算稳定调节基金</t>
  </si>
  <si>
    <t>总  支  出</t>
  </si>
  <si>
    <t>一、公共财政预算支出</t>
  </si>
  <si>
    <t xml:space="preserve">  1、工资和福利支出</t>
  </si>
  <si>
    <t xml:space="preserve">  2、商品和服务支出</t>
  </si>
  <si>
    <t xml:space="preserve">  3、对个人和家庭的补助支出</t>
  </si>
  <si>
    <t xml:space="preserve">  4、项目支出</t>
  </si>
  <si>
    <t xml:space="preserve">  5、基本保障专项支出</t>
  </si>
  <si>
    <t xml:space="preserve">  6、事业发展专项支出</t>
  </si>
  <si>
    <t xml:space="preserve">  7、国有资产收入安排支出</t>
  </si>
  <si>
    <t xml:space="preserve">  8、上级补助专项支出</t>
  </si>
  <si>
    <t>二、政府债券转贷还本支出</t>
  </si>
  <si>
    <t>三、上解上级支出</t>
  </si>
  <si>
    <t>四、安排预算稳定调节基金</t>
  </si>
  <si>
    <t>五、结转下年</t>
  </si>
  <si>
    <t>本年收支平衡</t>
  </si>
  <si>
    <t>2017年公共财政预算功能支出执行表</t>
  </si>
  <si>
    <t>项     目</t>
  </si>
  <si>
    <t>2016年
决算数</t>
  </si>
  <si>
    <t>2017年
预算调整数</t>
  </si>
  <si>
    <t>2017年
预计完成数</t>
  </si>
  <si>
    <t>占预算
调整数%</t>
  </si>
  <si>
    <t>2017年执行比
2016年增长%</t>
  </si>
  <si>
    <t>合      计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</si>
  <si>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</si>
  <si>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</si>
  <si>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</si>
  <si>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</si>
  <si>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</si>
  <si>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</si>
  <si>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</si>
  <si>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</si>
  <si>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</si>
  <si>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</si>
  <si>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</si>
  <si>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</si>
  <si>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</si>
  <si>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</si>
  <si>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</si>
  <si>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</si>
  <si>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</si>
  <si>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</si>
  <si>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债务付息支出</t>
  </si>
  <si>
    <t>债务发行费支出</t>
  </si>
  <si>
    <t>其他支出</t>
  </si>
  <si>
    <t>2017年政府性基金预算执行情况表</t>
  </si>
  <si>
    <t>单位：万元</t>
  </si>
  <si>
    <t>收入</t>
  </si>
  <si>
    <t>支出</t>
  </si>
  <si>
    <t>项目</t>
  </si>
  <si>
    <t>2017预计完成数</t>
  </si>
  <si>
    <t>占调整预算数%</t>
  </si>
  <si>
    <t>2017年调整数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</si>
  <si>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</si>
  <si>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</si>
  <si>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</si>
  <si>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国家电影事业发展专项资金支出</t>
  </si>
  <si>
    <t>三、港口建设费收入</t>
  </si>
  <si>
    <t>二、社会保障和就业支出</t>
  </si>
  <si>
    <t>四、散装水泥专项资金收入</t>
  </si>
  <si>
    <t xml:space="preserve">    大中型水库移民后期扶持基金支出</t>
  </si>
  <si>
    <t>五、新型墙体材料专项基金收入</t>
  </si>
  <si>
    <t xml:space="preserve">    小型水库移民扶助基金支出</t>
  </si>
  <si>
    <t>六、旅游发展基金收入</t>
  </si>
  <si>
    <t>三、节能环保支出</t>
  </si>
  <si>
    <t>七、新菜地开发建设基金收入</t>
  </si>
  <si>
    <t>四、城乡社区支出</t>
  </si>
  <si>
    <t>八、新增建设用地土地有偿使用费收入</t>
  </si>
  <si>
    <t xml:space="preserve">    国有土地使用权出让收入安排的支出</t>
  </si>
  <si>
    <t>九、政府住房基金收入</t>
  </si>
  <si>
    <t xml:space="preserve"> (一)征地和拆迁补偿支出</t>
  </si>
  <si>
    <t>十、城市公用事业附加收入</t>
  </si>
  <si>
    <t xml:space="preserve"> (二)土地开发支出</t>
  </si>
  <si>
    <t>十一、国有土地收益基金收入</t>
  </si>
  <si>
    <t xml:space="preserve"> (三)城市建设支出</t>
  </si>
  <si>
    <t>十二、农业土地开发资金收入</t>
  </si>
  <si>
    <t xml:space="preserve"> (四)农村基础设施建设支出</t>
  </si>
  <si>
    <t>其中：(一)省级农业土地开发资金收入</t>
  </si>
  <si>
    <t xml:space="preserve"> (五)补助被征地农民支出</t>
  </si>
  <si>
    <t xml:space="preserve">      (二)本级农业土地开发资金收入</t>
  </si>
  <si>
    <t xml:space="preserve"> (六)土地出让业务支出</t>
  </si>
  <si>
    <t>十三、国有土地使用权出让收入</t>
  </si>
  <si>
    <t>（七）廉租住房支出</t>
  </si>
  <si>
    <t xml:space="preserve"> (一)土地出让价款收入</t>
  </si>
  <si>
    <t>（八）支付破产或改制企业职工安置费</t>
  </si>
  <si>
    <t xml:space="preserve"> (二)补缴的土地价款</t>
  </si>
  <si>
    <t>（九）棚户区改造支出</t>
  </si>
  <si>
    <t xml:space="preserve"> (三)划拨土地收入</t>
  </si>
  <si>
    <t>（十）公共租赁住房支出</t>
  </si>
  <si>
    <t xml:space="preserve"> (四)廉租住房建设资金收入</t>
  </si>
  <si>
    <t>（十一）其他国有土地使用权出让收入
安排的支出</t>
  </si>
  <si>
    <t xml:space="preserve"> (五)缴纳新增建设用地有偿使用费</t>
  </si>
  <si>
    <t xml:space="preserve">    城市公用事业附加安排的支出</t>
  </si>
  <si>
    <t xml:space="preserve"> (六)其他土地出让金收入</t>
  </si>
  <si>
    <t xml:space="preserve">    国有土地收益基金支出</t>
  </si>
  <si>
    <t>（三）其他国有土地收益基金支出</t>
  </si>
  <si>
    <t xml:space="preserve">    农业土地开发资金支出</t>
  </si>
  <si>
    <t>（一）上缴省级农业土地开发资金支出</t>
  </si>
  <si>
    <t>（二）本级农业土地开发资金支出</t>
  </si>
  <si>
    <t xml:space="preserve">    新增建设用地有偿使用费安排的支出</t>
  </si>
  <si>
    <t xml:space="preserve">    城市基础设施配套费安排的支出</t>
  </si>
  <si>
    <t>五、农林水支出</t>
  </si>
  <si>
    <t xml:space="preserve">    新菜地开发建设基金支出</t>
  </si>
  <si>
    <t>　</t>
  </si>
  <si>
    <t xml:space="preserve">    大中型水库库区基金支出</t>
  </si>
  <si>
    <t xml:space="preserve">    三峡水库库区基金支出</t>
  </si>
  <si>
    <t xml:space="preserve">    南水北调工程基金支出</t>
  </si>
  <si>
    <t xml:space="preserve">    国家重大水利工程建设基金支出</t>
  </si>
  <si>
    <t xml:space="preserve">    水土保持补偿费安排的支出</t>
  </si>
  <si>
    <t>六、交通运输支出</t>
  </si>
  <si>
    <t xml:space="preserve">    车辆通行费安排的支出</t>
  </si>
  <si>
    <t>七、债务发行费支出</t>
  </si>
  <si>
    <t>八、商业服务业等支出</t>
  </si>
  <si>
    <t>九、其他支出</t>
  </si>
  <si>
    <t xml:space="preserve">    彩票公益金安排的支出</t>
  </si>
  <si>
    <t>收入合计</t>
  </si>
  <si>
    <t>支出合计</t>
  </si>
  <si>
    <t>转移性收入</t>
  </si>
  <si>
    <t>转移性支出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</si>
  <si>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</si>
  <si>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</si>
  <si>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</si>
  <si>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</si>
  <si>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</si>
  <si>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</si>
  <si>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上年结余收入</t>
  </si>
  <si>
    <t xml:space="preserve">    调出资金</t>
  </si>
  <si>
    <t xml:space="preserve">    调入资金</t>
  </si>
  <si>
    <t xml:space="preserve">    年终结余</t>
  </si>
  <si>
    <t xml:space="preserve">    债务转贷收入</t>
  </si>
  <si>
    <t>债务还本支出</t>
  </si>
  <si>
    <t>收入总计</t>
  </si>
  <si>
    <t>支出总计</t>
  </si>
  <si>
    <t>2017年社会保险基金预算执行情况表</t>
  </si>
  <si>
    <t>收   入</t>
  </si>
  <si>
    <t>预算数</t>
  </si>
  <si>
    <t>执行数</t>
  </si>
  <si>
    <t>占预算%</t>
  </si>
  <si>
    <t>支   出</t>
  </si>
  <si>
    <t>结    余</t>
  </si>
  <si>
    <t>合   计</t>
  </si>
  <si>
    <t>基本养老保险基金收入</t>
  </si>
  <si>
    <t>基本养老保险基金支出</t>
  </si>
  <si>
    <t>基本养老保险基金</t>
  </si>
  <si>
    <t>企业养老保险基金收入</t>
  </si>
  <si>
    <t>企业养老保险基金支出</t>
  </si>
  <si>
    <t>企业养老保险基金</t>
  </si>
  <si>
    <t>机关养老保险基金收入</t>
  </si>
  <si>
    <t>机关养老保险基金支出</t>
  </si>
  <si>
    <t>机关养老保险基金</t>
  </si>
  <si>
    <t>城乡居民养老保险基金收入</t>
  </si>
  <si>
    <t>城乡居民养老保险基金支出</t>
  </si>
  <si>
    <t>城乡居民养老保险基金</t>
  </si>
  <si>
    <t>医疗保险基金收入</t>
  </si>
  <si>
    <t>医疗保险基金支出</t>
  </si>
  <si>
    <t>医疗保险基金</t>
  </si>
  <si>
    <t>城镇职工医疗保险基金收入</t>
  </si>
  <si>
    <t>城镇职工医疗保险基金支出</t>
  </si>
  <si>
    <t>城镇职工医疗保险基金</t>
  </si>
  <si>
    <t>城乡居民医疗保险基金收入</t>
  </si>
  <si>
    <t>城乡居民医疗保险基金支出</t>
  </si>
  <si>
    <t>城乡居民医疗保险基金</t>
  </si>
  <si>
    <t>工伤保险基金收入</t>
  </si>
  <si>
    <t>工伤保险基金支出</t>
  </si>
  <si>
    <t>工伤保险基金</t>
  </si>
  <si>
    <t>生育保险基金收入</t>
  </si>
  <si>
    <t>生育保险基金支出</t>
  </si>
  <si>
    <t>生育保险基金</t>
  </si>
  <si>
    <t>失业保险基金收入</t>
  </si>
  <si>
    <t>失业保险基金支出</t>
  </si>
  <si>
    <t>失业保险基金</t>
  </si>
  <si>
    <t>2018年公共财政预算收支表</t>
  </si>
  <si>
    <t>2017年预计执行数</t>
  </si>
  <si>
    <t>2018年预算数</t>
  </si>
  <si>
    <t xml:space="preserve">18年预算与17年预计执行（+、-%）
</t>
  </si>
  <si>
    <t>2018年公共财政预算功能支出表</t>
  </si>
  <si>
    <t>2018年政府性基金预算表</t>
  </si>
  <si>
    <t>2017年预算预计执行数</t>
  </si>
  <si>
    <t>与预算执行
同比增长%</t>
  </si>
  <si>
    <t xml:space="preserve">    上年结余</t>
  </si>
  <si>
    <t>2018年社会保险基金预算表</t>
  </si>
  <si>
    <t>17年执
行数</t>
  </si>
  <si>
    <t>18年预
算数</t>
  </si>
  <si>
    <t>17年执行数</t>
  </si>
  <si>
    <t>18年预算数</t>
  </si>
  <si>
    <t>国有资本经营预算收支表</t>
  </si>
  <si>
    <t xml:space="preserve">金额单位：万元 </t>
  </si>
  <si>
    <t>收入项目</t>
  </si>
  <si>
    <t>金额</t>
  </si>
  <si>
    <t>支出项目</t>
  </si>
  <si>
    <t>合    计</t>
  </si>
  <si>
    <t>国有资本经营收入</t>
  </si>
  <si>
    <t>国有资本经营支出</t>
  </si>
  <si>
    <t>1、金矿股利收入</t>
  </si>
  <si>
    <t>———公益性设施投资支出</t>
  </si>
  <si>
    <t>2、住建投股利收入</t>
  </si>
</sst>
</file>

<file path=xl/styles.xml><?xml version="1.0" encoding="utf-8"?>
<styleSheet xmlns="http://schemas.openxmlformats.org/spreadsheetml/2006/main">
  <numFmts count="32">
    <numFmt numFmtId="176" formatCode="_ \¥* #,##0.00_ ;_ \¥* \-#,##0.00_ ;_ \¥* &quot;-&quot;??_ ;_ @_ "/>
    <numFmt numFmtId="177" formatCode="_ \¥* #,##0_ ;_ \¥* \-#,##0_ ;_ \¥* &quot;-&quot;_ ;_ @_ "/>
    <numFmt numFmtId="178" formatCode="&quot;$&quot;#,##0;\-&quot;$&quot;#,##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_-* #,##0.00_-;\-* #,##0.00_-;_-* &quot;-&quot;??_-;_-@_-"/>
    <numFmt numFmtId="180" formatCode="#,##0;\-#,##0;&quot;-&quot;"/>
    <numFmt numFmtId="181" formatCode="yy\.mm\.dd"/>
    <numFmt numFmtId="182" formatCode="#\ ??/??"/>
    <numFmt numFmtId="183" formatCode="0.0"/>
    <numFmt numFmtId="184" formatCode="0.00_ "/>
    <numFmt numFmtId="185" formatCode="#,##0.0_);\(#,##0.0\)"/>
    <numFmt numFmtId="186" formatCode="\$#,##0;\(\$#,##0\)"/>
    <numFmt numFmtId="187" formatCode="_(&quot;$&quot;* #,##0.00_);_(&quot;$&quot;* \(#,##0.00\);_(&quot;$&quot;* &quot;-&quot;??_);_(@_)"/>
    <numFmt numFmtId="188" formatCode="#,##0;\(#,##0\)"/>
    <numFmt numFmtId="189" formatCode="_-&quot;$&quot;\ * #,##0_-;_-&quot;$&quot;\ * #,##0\-;_-&quot;$&quot;\ * &quot;-&quot;_-;_-@_-"/>
    <numFmt numFmtId="190" formatCode="&quot;$&quot;\ #,##0_-;[Red]&quot;$&quot;\ #,##0\-"/>
    <numFmt numFmtId="191" formatCode="&quot;$&quot;#,##0.00_);[Red]\(&quot;$&quot;#,##0.00\)"/>
    <numFmt numFmtId="192" formatCode="_-&quot;$&quot;\ * #,##0.00_-;_-&quot;$&quot;\ * #,##0.00\-;_-&quot;$&quot;\ * &quot;-&quot;??_-;_-@_-"/>
    <numFmt numFmtId="193" formatCode="_-&quot;$&quot;* #,##0_-;\-&quot;$&quot;* #,##0_-;_-&quot;$&quot;* &quot;-&quot;_-;_-@_-"/>
    <numFmt numFmtId="194" formatCode="&quot;$&quot;\ #,##0.00_-;[Red]&quot;$&quot;\ #,##0.00\-"/>
    <numFmt numFmtId="195" formatCode="#,##0.0000"/>
    <numFmt numFmtId="196" formatCode="#,##0.000"/>
    <numFmt numFmtId="197" formatCode="_(&quot;$&quot;* #,##0_);_(&quot;$&quot;* \(#,##0\);_(&quot;$&quot;* &quot;-&quot;_);_(@_)"/>
    <numFmt numFmtId="198" formatCode="0_ "/>
    <numFmt numFmtId="199" formatCode="&quot;$&quot;#,##0_);[Red]\(&quot;$&quot;#,##0\)"/>
    <numFmt numFmtId="200" formatCode="#,##0.00_ "/>
    <numFmt numFmtId="201" formatCode="\$#,##0.00;\(\$#,##0.00\)"/>
    <numFmt numFmtId="202" formatCode="#,##0_ "/>
    <numFmt numFmtId="203" formatCode="&quot;$&quot;#,##0;[Red]\-&quot;$&quot;#,##0"/>
  </numFmts>
  <fonts count="9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20"/>
      <color theme="1"/>
      <name val="华文行楷"/>
      <charset val="134"/>
    </font>
    <font>
      <sz val="11"/>
      <color theme="1"/>
      <name val="华文行楷"/>
      <charset val="134"/>
    </font>
    <font>
      <sz val="3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0"/>
      <name val="MS Sans Serif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b/>
      <sz val="15"/>
      <color indexed="56"/>
      <name val="宋体"/>
      <charset val="134"/>
    </font>
    <font>
      <u/>
      <sz val="1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2"/>
      <name val="宋体"/>
      <charset val="134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name val="Arial"/>
      <charset val="134"/>
    </font>
    <font>
      <sz val="8"/>
      <name val="仿宋_GB2312"/>
      <charset val="134"/>
    </font>
    <font>
      <strike/>
      <sz val="12"/>
      <name val="宋体"/>
      <charset val="134"/>
    </font>
    <font>
      <b/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vertAlign val="superscript"/>
      <sz val="12"/>
      <name val="宋体"/>
      <charset val="134"/>
    </font>
    <font>
      <b/>
      <sz val="8"/>
      <name val="仿宋_GB2312"/>
      <charset val="134"/>
    </font>
    <font>
      <sz val="11"/>
      <color rgb="FFFA7D00"/>
      <name val="宋体"/>
      <charset val="0"/>
      <scheme val="minor"/>
    </font>
    <font>
      <sz val="10"/>
      <color indexed="8"/>
      <name val="MS Sans Serif"/>
      <charset val="134"/>
    </font>
    <font>
      <sz val="7"/>
      <name val="Small Fonts"/>
      <charset val="134"/>
    </font>
    <font>
      <b/>
      <sz val="11"/>
      <color theme="1"/>
      <name val="宋体"/>
      <charset val="0"/>
      <scheme val="minor"/>
    </font>
    <font>
      <sz val="8"/>
      <name val="Arial"/>
      <charset val="134"/>
    </font>
    <font>
      <sz val="11"/>
      <color indexed="10"/>
      <name val="宋体"/>
      <charset val="134"/>
    </font>
    <font>
      <sz val="11"/>
      <color rgb="FF9C6500"/>
      <name val="宋体"/>
      <charset val="0"/>
      <scheme val="minor"/>
    </font>
    <font>
      <b/>
      <sz val="10"/>
      <name val="Tms Rmn"/>
      <charset val="134"/>
    </font>
    <font>
      <sz val="12"/>
      <color indexed="1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2"/>
      <name val="Arial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0"/>
      <name val="Geneva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8"/>
      <name val="Arial"/>
      <charset val="134"/>
    </font>
    <font>
      <sz val="12"/>
      <color indexed="9"/>
      <name val="宋体"/>
      <charset val="134"/>
    </font>
    <font>
      <sz val="10"/>
      <name val="Times New Roman"/>
      <charset val="134"/>
    </font>
    <font>
      <sz val="12"/>
      <name val="Courier"/>
      <charset val="134"/>
    </font>
    <font>
      <sz val="12"/>
      <name val="Helv"/>
      <charset val="134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10"/>
      <name val="楷体"/>
      <charset val="134"/>
    </font>
    <font>
      <sz val="8"/>
      <name val="Times New Roman"/>
      <charset val="134"/>
    </font>
    <font>
      <sz val="10"/>
      <color indexed="8"/>
      <name val="Arial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12"/>
      <name val="官帕眉"/>
      <charset val="134"/>
    </font>
    <font>
      <vertAlign val="subscript"/>
      <sz val="12"/>
      <name val="宋体"/>
      <charset val="134"/>
    </font>
    <font>
      <b/>
      <sz val="10"/>
      <name val="MS Sans Serif"/>
      <charset val="134"/>
    </font>
    <font>
      <b/>
      <sz val="9"/>
      <name val="Arial"/>
      <charset val="13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mediumGray">
        <f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gray0625"/>
    </fill>
    <fill>
      <patternFill patternType="solid">
        <fgColor indexed="22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26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3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0" borderId="1">
      <alignment horizontal="distributed" vertical="center" wrapText="1"/>
    </xf>
    <xf numFmtId="49" fontId="2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0" fontId="21" fillId="0" borderId="0"/>
    <xf numFmtId="0" fontId="23" fillId="6" borderId="0" applyNumberFormat="0" applyBorder="0" applyAlignment="0" applyProtection="0">
      <alignment vertical="center"/>
    </xf>
    <xf numFmtId="0" fontId="2" fillId="19" borderId="0" applyNumberFormat="0" applyFon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8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19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0" fillId="0" borderId="0"/>
    <xf numFmtId="0" fontId="0" fillId="28" borderId="1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/>
    <xf numFmtId="0" fontId="2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7" fillId="33" borderId="19" applyNumberForma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4" fillId="33" borderId="11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2" fillId="41" borderId="21" applyNumberFormat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2" fillId="12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3" fillId="3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0" fontId="26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3" fillId="55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0" fontId="26" fillId="58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5" fillId="0" borderId="0"/>
    <xf numFmtId="0" fontId="23" fillId="4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0" borderId="0" applyFill="0" applyBorder="0">
      <alignment vertical="center"/>
    </xf>
    <xf numFmtId="0" fontId="48" fillId="0" borderId="4">
      <alignment horizontal="left" vertical="center"/>
    </xf>
    <xf numFmtId="0" fontId="2" fillId="0" borderId="0" applyNumberFormat="0" applyFont="0" applyFill="0" applyBorder="0" applyAlignment="0" applyProtection="0">
      <alignment vertical="center"/>
    </xf>
    <xf numFmtId="0" fontId="4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37" fontId="60" fillId="0" borderId="0"/>
    <xf numFmtId="0" fontId="2" fillId="0" borderId="0" applyNumberFormat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0" borderId="0"/>
    <xf numFmtId="0" fontId="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43" borderId="0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4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" fillId="19" borderId="0" applyNumberFormat="0" applyFont="0" applyBorder="0" applyAlignment="0" applyProtection="0"/>
    <xf numFmtId="0" fontId="5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69" fillId="0" borderId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1" fillId="0" borderId="0"/>
    <xf numFmtId="0" fontId="24" fillId="18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5" fillId="0" borderId="0"/>
    <xf numFmtId="0" fontId="24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33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 vertical="center"/>
    </xf>
    <xf numFmtId="0" fontId="19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 vertical="center"/>
    </xf>
    <xf numFmtId="0" fontId="19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 vertical="center"/>
    </xf>
    <xf numFmtId="0" fontId="19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 vertical="center"/>
    </xf>
    <xf numFmtId="0" fontId="2" fillId="39" borderId="20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0" borderId="0" applyFill="0" applyBorder="0">
      <alignment vertical="center"/>
    </xf>
    <xf numFmtId="0" fontId="48" fillId="0" borderId="4">
      <alignment horizontal="left" vertical="center"/>
    </xf>
    <xf numFmtId="0" fontId="2" fillId="0" borderId="0" applyNumberFormat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0" borderId="0" applyFill="0" applyBorder="0">
      <alignment vertical="center"/>
    </xf>
    <xf numFmtId="0" fontId="48" fillId="0" borderId="4">
      <alignment horizontal="left"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Fill="0" applyBorder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40" fillId="0" borderId="0"/>
    <xf numFmtId="0" fontId="40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19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" fillId="0" borderId="0"/>
    <xf numFmtId="0" fontId="40" fillId="0" borderId="0"/>
    <xf numFmtId="0" fontId="54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24" fillId="6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55" fillId="0" borderId="0"/>
    <xf numFmtId="0" fontId="24" fillId="2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5" fillId="0" borderId="0">
      <alignment vertical="center"/>
    </xf>
    <xf numFmtId="0" fontId="24" fillId="6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72" fillId="0" borderId="0"/>
    <xf numFmtId="0" fontId="24" fillId="23" borderId="0" applyNumberFormat="0" applyBorder="0" applyAlignment="0" applyProtection="0">
      <alignment vertical="center"/>
    </xf>
    <xf numFmtId="0" fontId="72" fillId="0" borderId="0">
      <alignment vertical="center"/>
    </xf>
    <xf numFmtId="0" fontId="24" fillId="6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49" fontId="21" fillId="0" borderId="0" applyFont="0" applyFill="0" applyBorder="0" applyAlignment="0" applyProtection="0"/>
    <xf numFmtId="0" fontId="24" fillId="23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49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185" fontId="71" fillId="62" borderId="0"/>
    <xf numFmtId="49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49" fontId="2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74" fillId="7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0" fontId="32" fillId="4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49" fontId="2" fillId="0" borderId="0" applyFont="0" applyFill="0" applyBorder="0" applyAlignment="0" applyProtection="0"/>
    <xf numFmtId="0" fontId="40" fillId="0" borderId="0">
      <alignment vertical="center"/>
    </xf>
    <xf numFmtId="0" fontId="76" fillId="38" borderId="0" applyNumberFormat="0" applyBorder="0" applyAlignment="0" applyProtection="0"/>
    <xf numFmtId="0" fontId="32" fillId="4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0" fontId="32" fillId="16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5" fillId="0" borderId="0">
      <alignment vertical="center"/>
      <protection locked="0"/>
    </xf>
    <xf numFmtId="49" fontId="21" fillId="0" borderId="0" applyFont="0" applyFill="0" applyBorder="0" applyAlignment="0" applyProtection="0">
      <alignment vertical="center"/>
    </xf>
    <xf numFmtId="0" fontId="2" fillId="19" borderId="0" applyNumberFormat="0" applyFont="0" applyBorder="0" applyAlignment="0" applyProtection="0"/>
    <xf numFmtId="15" fontId="2" fillId="0" borderId="0" applyFont="0" applyFill="0" applyBorder="0" applyAlignment="0" applyProtection="0"/>
    <xf numFmtId="0" fontId="55" fillId="0" borderId="0"/>
    <xf numFmtId="0" fontId="53" fillId="43" borderId="0" applyNumberFormat="0" applyBorder="0" applyAlignment="0" applyProtection="0"/>
    <xf numFmtId="0" fontId="40" fillId="0" borderId="0"/>
    <xf numFmtId="0" fontId="24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72" fillId="0" borderId="0"/>
    <xf numFmtId="0" fontId="24" fillId="18" borderId="0" applyNumberFormat="0" applyBorder="0" applyAlignment="0" applyProtection="0">
      <alignment vertical="center"/>
    </xf>
    <xf numFmtId="0" fontId="7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/>
    <xf numFmtId="0" fontId="2" fillId="39" borderId="20" applyNumberFormat="0" applyFont="0" applyAlignment="0" applyProtection="0">
      <alignment vertical="center"/>
    </xf>
    <xf numFmtId="0" fontId="21" fillId="0" borderId="0"/>
    <xf numFmtId="0" fontId="62" fillId="12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55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2" fillId="16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40" fillId="0" borderId="0"/>
    <xf numFmtId="0" fontId="32" fillId="16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19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2" fillId="39" borderId="20" applyNumberFormat="0" applyFont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37" fontId="60" fillId="0" borderId="0"/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2" fillId="12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62" fillId="12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62" fillId="12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185" fontId="79" fillId="64" borderId="0">
      <alignment vertical="center"/>
    </xf>
    <xf numFmtId="0" fontId="19" fillId="1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0" borderId="0"/>
    <xf numFmtId="0" fontId="24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" fillId="0" borderId="0"/>
    <xf numFmtId="0" fontId="24" fillId="23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" fillId="0" borderId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" fillId="0" borderId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3" fillId="43" borderId="0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3" fillId="42" borderId="0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39" borderId="0" applyNumberFormat="0" applyBorder="0" applyAlignment="0" applyProtection="0"/>
    <xf numFmtId="0" fontId="32" fillId="23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2" fillId="0" borderId="10" applyNumberFormat="0" applyFill="0" applyProtection="0">
      <alignment horizontal="left"/>
    </xf>
    <xf numFmtId="0" fontId="24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6" fillId="12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90" fontId="21" fillId="0" borderId="0"/>
    <xf numFmtId="0" fontId="24" fillId="18" borderId="0" applyNumberFormat="0" applyBorder="0" applyAlignment="0" applyProtection="0">
      <alignment vertical="center"/>
    </xf>
    <xf numFmtId="190" fontId="21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24" fillId="6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15" fontId="18" fillId="0" borderId="0" applyFont="0" applyFill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15" fontId="18" fillId="0" borderId="0" applyFont="0" applyFill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6" fillId="6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6" fillId="38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8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195" fontId="2" fillId="0" borderId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6" fillId="66" borderId="0" applyNumberFormat="0" applyBorder="0" applyAlignment="0" applyProtection="0"/>
    <xf numFmtId="0" fontId="24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186" fontId="77" fillId="0" borderId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194" fontId="21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center"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196" fontId="2" fillId="0" borderId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1" fontId="12" fillId="0" borderId="1">
      <alignment vertical="center"/>
      <protection locked="0"/>
    </xf>
    <xf numFmtId="0" fontId="24" fillId="38" borderId="0" applyNumberFormat="0" applyBorder="0" applyAlignment="0" applyProtection="0">
      <alignment vertical="center"/>
    </xf>
    <xf numFmtId="1" fontId="12" fillId="0" borderId="1">
      <alignment vertical="center"/>
      <protection locked="0"/>
    </xf>
    <xf numFmtId="197" fontId="21" fillId="0" borderId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10" fontId="62" fillId="39" borderId="1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10" fontId="62" fillId="39" borderId="1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10" fontId="62" fillId="39" borderId="1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10" fontId="62" fillId="39" borderId="1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181" fontId="21" fillId="0" borderId="10" applyFill="0" applyProtection="0">
      <alignment horizontal="right"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14" fontId="83" fillId="0" borderId="0">
      <alignment horizontal="center" wrapText="1"/>
      <protection locked="0"/>
    </xf>
    <xf numFmtId="0" fontId="19" fillId="20" borderId="0" applyNumberFormat="0" applyBorder="0" applyAlignment="0" applyProtection="0">
      <alignment vertical="center"/>
    </xf>
    <xf numFmtId="14" fontId="83" fillId="0" borderId="0">
      <alignment horizontal="center" vertical="center" wrapText="1"/>
      <protection locked="0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</xf>
    <xf numFmtId="180" fontId="84" fillId="0" borderId="0" applyFill="0" applyBorder="0" applyAlignment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2" fillId="0" borderId="0"/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2" fillId="0" borderId="0"/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3" fontId="2" fillId="0" borderId="0" applyFont="0" applyFill="0" applyBorder="0" applyAlignment="0" applyProtection="0"/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3" fontId="2" fillId="0" borderId="0" applyFont="0" applyFill="0" applyBorder="0" applyAlignment="0" applyProtection="0"/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3" fontId="2" fillId="0" borderId="0" applyFont="0" applyFill="0" applyBorder="0" applyAlignment="0" applyProtection="0"/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19" fillId="25" borderId="0" applyNumberFormat="0" applyBorder="0" applyAlignment="0" applyProtection="0">
      <alignment vertical="center"/>
    </xf>
    <xf numFmtId="3" fontId="2" fillId="0" borderId="0" applyFont="0" applyFill="0" applyBorder="0" applyAlignment="0" applyProtection="0"/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3" fontId="18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3" fontId="18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3" fontId="18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3" fontId="18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19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19" fillId="24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88" fontId="7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1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0" borderId="0"/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" fontId="2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4" fontId="2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4" fontId="18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center" vertical="center"/>
    </xf>
    <xf numFmtId="0" fontId="19" fillId="20" borderId="0" applyNumberFormat="0" applyBorder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2" fillId="0" borderId="0" applyNumberFormat="0" applyFont="0" applyFill="0" applyBorder="0" applyProtection="0">
      <alignment horizontal="center" vertical="center"/>
    </xf>
    <xf numFmtId="0" fontId="19" fillId="20" borderId="0" applyNumberFormat="0" applyBorder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2" fillId="0" borderId="0" applyNumberFormat="0" applyFont="0" applyFill="0" applyBorder="0" applyProtection="0">
      <alignment horizontal="center" vertical="center"/>
    </xf>
    <xf numFmtId="0" fontId="19" fillId="2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" fillId="0" borderId="0" applyNumberFormat="0" applyFont="0" applyFill="0" applyBorder="0" applyProtection="0">
      <alignment horizontal="center" vertical="center"/>
    </xf>
    <xf numFmtId="0" fontId="19" fillId="20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2" fillId="0" borderId="0" applyNumberFormat="0" applyFont="0" applyFill="0" applyBorder="0" applyProtection="0">
      <alignment horizontal="center" vertical="center"/>
    </xf>
    <xf numFmtId="0" fontId="19" fillId="20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" fillId="0" borderId="0" applyNumberFormat="0" applyFont="0" applyFill="0" applyBorder="0" applyProtection="0">
      <alignment horizontal="center" vertical="center"/>
    </xf>
    <xf numFmtId="0" fontId="19" fillId="2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6" fillId="7" borderId="0" applyNumberFormat="0" applyBorder="0" applyAlignment="0" applyProtection="0"/>
    <xf numFmtId="0" fontId="32" fillId="5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" fontId="2" fillId="0" borderId="0" applyFont="0" applyFill="0" applyBorder="0" applyAlignment="0" applyProtection="0"/>
    <xf numFmtId="15" fontId="1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" fontId="2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" fontId="2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75" fillId="0" borderId="0" applyProtection="0">
      <alignment vertical="center"/>
    </xf>
    <xf numFmtId="0" fontId="32" fillId="12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" fillId="0" borderId="0" applyFill="0" applyBorder="0">
      <alignment vertical="center"/>
    </xf>
    <xf numFmtId="0" fontId="48" fillId="0" borderId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18" fillId="19" borderId="0" applyNumberFormat="0" applyFont="0" applyBorder="0" applyAlignment="0" applyProtection="0"/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18" fillId="19" borderId="0" applyNumberFormat="0" applyFont="0" applyBorder="0" applyAlignment="0" applyProtection="0"/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18" fillId="19" borderId="0" applyNumberFormat="0" applyFont="0" applyBorder="0" applyAlignment="0" applyProtection="0"/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18" fillId="19" borderId="0" applyNumberFormat="0" applyFont="0" applyBorder="0" applyAlignment="0" applyProtection="0"/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81" fontId="21" fillId="0" borderId="10" applyFill="0" applyProtection="0">
      <alignment horizontal="right"/>
    </xf>
    <xf numFmtId="0" fontId="2" fillId="0" borderId="0" applyNumberFormat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0" fontId="62" fillId="39" borderId="1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93" fontId="2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55" fillId="0" borderId="0">
      <protection locked="0"/>
    </xf>
    <xf numFmtId="0" fontId="19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32" fillId="47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86" fillId="0" borderId="9" applyNumberFormat="0" applyFill="0" applyProtection="0">
      <alignment horizontal="center" vertical="center"/>
    </xf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76" fillId="38" borderId="0" applyNumberFormat="0" applyBorder="0" applyAlignment="0" applyProtection="0"/>
    <xf numFmtId="0" fontId="76" fillId="65" borderId="0" applyNumberFormat="0" applyBorder="0" applyAlignment="0" applyProtection="0">
      <alignment vertical="center"/>
    </xf>
    <xf numFmtId="0" fontId="76" fillId="65" borderId="0" applyNumberFormat="0" applyBorder="0" applyAlignment="0" applyProtection="0">
      <alignment vertical="center"/>
    </xf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10" fontId="2" fillId="0" borderId="0" applyFont="0" applyFill="0" applyBorder="0" applyAlignment="0" applyProtection="0"/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" fillId="0" borderId="0"/>
    <xf numFmtId="10" fontId="2" fillId="0" borderId="0" applyFont="0" applyFill="0" applyBorder="0" applyAlignment="0" applyProtection="0"/>
    <xf numFmtId="0" fontId="32" fillId="39" borderId="0" applyNumberFormat="0" applyBorder="0" applyAlignment="0" applyProtection="0"/>
    <xf numFmtId="0" fontId="19" fillId="61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0" fontId="32" fillId="39" borderId="0" applyNumberFormat="0" applyBorder="0" applyAlignment="0" applyProtection="0"/>
    <xf numFmtId="0" fontId="19" fillId="61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19" fillId="61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19" fillId="61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32" fillId="51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32" fillId="5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27" fillId="12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41" fontId="2" fillId="0" borderId="0" applyFont="0" applyFill="0" applyBorder="0" applyAlignment="0" applyProtection="0"/>
    <xf numFmtId="0" fontId="76" fillId="22" borderId="0" applyNumberFormat="0" applyBorder="0" applyAlignment="0" applyProtection="0"/>
    <xf numFmtId="41" fontId="2" fillId="0" borderId="0" applyFont="0" applyFill="0" applyBorder="0" applyAlignment="0" applyProtection="0"/>
    <xf numFmtId="0" fontId="76" fillId="69" borderId="0" applyNumberFormat="0" applyBorder="0" applyAlignment="0" applyProtection="0">
      <alignment vertical="center"/>
    </xf>
    <xf numFmtId="0" fontId="76" fillId="69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76" fillId="22" borderId="0" applyNumberFormat="0" applyBorder="0" applyAlignment="0" applyProtection="0"/>
    <xf numFmtId="41" fontId="2" fillId="0" borderId="0" applyFont="0" applyFill="0" applyBorder="0" applyAlignment="0" applyProtection="0"/>
    <xf numFmtId="0" fontId="76" fillId="22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76" fillId="70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74" fillId="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2" fillId="39" borderId="20" applyNumberFormat="0" applyFont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32" fillId="23" borderId="0" applyNumberFormat="0" applyBorder="0" applyAlignment="0" applyProtection="0"/>
    <xf numFmtId="0" fontId="2" fillId="39" borderId="20" applyNumberFormat="0" applyFont="0" applyAlignment="0" applyProtection="0">
      <alignment vertical="center"/>
    </xf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76" fillId="51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6" fillId="12" borderId="0" applyNumberFormat="0" applyBorder="0" applyAlignment="0" applyProtection="0"/>
    <xf numFmtId="0" fontId="76" fillId="12" borderId="0" applyNumberFormat="0" applyBorder="0" applyAlignment="0" applyProtection="0"/>
    <xf numFmtId="0" fontId="33" fillId="0" borderId="13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76" fillId="22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/>
    <xf numFmtId="0" fontId="32" fillId="4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/>
    <xf numFmtId="187" fontId="21" fillId="0" borderId="0" applyFont="0" applyFill="0" applyBorder="0" applyAlignment="0" applyProtection="0"/>
    <xf numFmtId="0" fontId="76" fillId="12" borderId="0" applyNumberFormat="0" applyBorder="0" applyAlignment="0" applyProtection="0"/>
    <xf numFmtId="0" fontId="76" fillId="51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18" fillId="19" borderId="0" applyNumberFormat="0" applyFont="0" applyBorder="0" applyAlignment="0" applyProtection="0"/>
    <xf numFmtId="0" fontId="76" fillId="12" borderId="0" applyNumberFormat="0" applyBorder="0" applyAlignment="0" applyProtection="0"/>
    <xf numFmtId="0" fontId="76" fillId="12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19" borderId="0" applyNumberFormat="0" applyFont="0" applyBorder="0" applyAlignment="0" applyProtection="0"/>
    <xf numFmtId="0" fontId="76" fillId="66" borderId="0" applyNumberFormat="0" applyBorder="0" applyAlignment="0" applyProtection="0"/>
    <xf numFmtId="0" fontId="32" fillId="21" borderId="0" applyNumberFormat="0" applyBorder="0" applyAlignment="0" applyProtection="0"/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16" borderId="0" applyNumberFormat="0" applyBorder="0" applyAlignment="0" applyProtection="0"/>
    <xf numFmtId="0" fontId="32" fillId="47" borderId="0" applyNumberFormat="0" applyBorder="0" applyAlignment="0" applyProtection="0">
      <alignment vertical="center"/>
    </xf>
    <xf numFmtId="0" fontId="75" fillId="0" borderId="0" applyProtection="0"/>
    <xf numFmtId="0" fontId="2" fillId="0" borderId="0" applyNumberFormat="0" applyFon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76" fillId="38" borderId="0" applyNumberFormat="0" applyBorder="0" applyAlignment="0" applyProtection="0"/>
    <xf numFmtId="0" fontId="76" fillId="6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32" fillId="67" borderId="0" applyNumberFormat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8" borderId="0" applyNumberFormat="0" applyBorder="0" applyAlignment="0" applyProtection="0"/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55" fillId="0" borderId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76" fillId="8" borderId="0" applyNumberFormat="0" applyBorder="0" applyAlignment="0" applyProtection="0"/>
    <xf numFmtId="0" fontId="76" fillId="72" borderId="0" applyNumberFormat="0" applyBorder="0" applyAlignment="0" applyProtection="0">
      <alignment vertical="center"/>
    </xf>
    <xf numFmtId="0" fontId="76" fillId="72" borderId="0" applyNumberFormat="0" applyBorder="0" applyAlignment="0" applyProtection="0">
      <alignment vertical="center"/>
    </xf>
    <xf numFmtId="0" fontId="76" fillId="8" borderId="0" applyNumberFormat="0" applyBorder="0" applyAlignment="0" applyProtection="0"/>
    <xf numFmtId="0" fontId="76" fillId="8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6" fillId="17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3" fillId="0" borderId="0">
      <alignment horizontal="center" wrapText="1"/>
      <protection locked="0"/>
    </xf>
    <xf numFmtId="0" fontId="80" fillId="0" borderId="0" applyNumberFormat="0" applyFill="0" applyBorder="0" applyAlignment="0" applyProtection="0">
      <alignment vertical="center"/>
    </xf>
    <xf numFmtId="0" fontId="83" fillId="0" borderId="0">
      <alignment horizontal="center" vertical="center" wrapText="1"/>
      <protection locked="0"/>
    </xf>
    <xf numFmtId="43" fontId="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74" fillId="7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0" fontId="84" fillId="0" borderId="0" applyFill="0" applyBorder="0" applyAlignment="0"/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10" fontId="2" fillId="0" borderId="0" applyFont="0" applyFill="0" applyBorder="0" applyAlignment="0" applyProtection="0"/>
    <xf numFmtId="0" fontId="35" fillId="22" borderId="1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41" fontId="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48" fillId="0" borderId="0" applyProtection="0"/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41" fontId="2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41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41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41" fontId="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41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41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0" fontId="50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0" fontId="2" fillId="39" borderId="20" applyNumberFormat="0" applyFont="0" applyAlignment="0" applyProtection="0">
      <alignment vertical="center"/>
    </xf>
    <xf numFmtId="41" fontId="2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8" fontId="77" fillId="0" borderId="0"/>
    <xf numFmtId="179" fontId="21" fillId="0" borderId="0" applyFont="0" applyFill="0" applyBorder="0" applyAlignment="0" applyProtection="0"/>
    <xf numFmtId="15" fontId="2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73" fillId="0" borderId="28" applyNumberFormat="0" applyFill="0" applyAlignment="0" applyProtection="0">
      <alignment vertical="center"/>
    </xf>
    <xf numFmtId="193" fontId="2" fillId="0" borderId="0" applyFont="0" applyFill="0" applyBorder="0" applyAlignment="0" applyProtection="0"/>
    <xf numFmtId="0" fontId="73" fillId="0" borderId="28" applyNumberFormat="0" applyFill="0" applyAlignment="0" applyProtection="0">
      <alignment vertical="center"/>
    </xf>
    <xf numFmtId="193" fontId="2" fillId="0" borderId="0" applyFont="0" applyFill="0" applyBorder="0" applyAlignment="0" applyProtection="0"/>
    <xf numFmtId="0" fontId="73" fillId="0" borderId="28" applyNumberFormat="0" applyFill="0" applyAlignment="0" applyProtection="0">
      <alignment vertical="center"/>
    </xf>
    <xf numFmtId="193" fontId="2" fillId="0" borderId="0" applyFont="0" applyFill="0" applyBorder="0" applyAlignment="0" applyProtection="0"/>
    <xf numFmtId="0" fontId="73" fillId="0" borderId="28" applyNumberFormat="0" applyFill="0" applyAlignment="0" applyProtection="0">
      <alignment vertical="center"/>
    </xf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9" fontId="18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82" fillId="0" borderId="10" applyNumberFormat="0" applyFill="0" applyProtection="0">
      <alignment horizontal="center" vertical="center"/>
    </xf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1" fillId="0" borderId="0" applyFont="0" applyFill="0" applyBorder="0" applyAlignment="0" applyProtection="0">
      <alignment vertical="center"/>
    </xf>
    <xf numFmtId="192" fontId="21" fillId="0" borderId="0" applyFont="0" applyFill="0" applyBorder="0" applyAlignment="0" applyProtection="0"/>
    <xf numFmtId="0" fontId="68" fillId="12" borderId="17" applyNumberFormat="0" applyAlignment="0" applyProtection="0">
      <alignment vertical="center"/>
    </xf>
    <xf numFmtId="201" fontId="77" fillId="0" borderId="0"/>
    <xf numFmtId="201" fontId="77" fillId="0" borderId="0">
      <alignment vertical="center"/>
    </xf>
    <xf numFmtId="0" fontId="69" fillId="0" borderId="0" applyProtection="0"/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186" fontId="7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39" fillId="0" borderId="0" applyNumberFormat="0" applyFill="0" applyBorder="0" applyAlignment="0" applyProtection="0">
      <alignment vertical="center"/>
    </xf>
    <xf numFmtId="15" fontId="2" fillId="0" borderId="0" applyFont="0" applyFill="0" applyBorder="0" applyAlignment="0" applyProtection="0"/>
    <xf numFmtId="2" fontId="69" fillId="0" borderId="0" applyProtection="0"/>
    <xf numFmtId="0" fontId="29" fillId="15" borderId="0" applyNumberFormat="0" applyBorder="0" applyAlignment="0" applyProtection="0">
      <alignment vertical="center"/>
    </xf>
    <xf numFmtId="2" fontId="69" fillId="0" borderId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38" fontId="62" fillId="12" borderId="0" applyNumberFormat="0" applyBorder="0" applyAlignment="0" applyProtection="0"/>
    <xf numFmtId="0" fontId="62" fillId="12" borderId="0" applyNumberFormat="0" applyBorder="0" applyAlignment="0" applyProtection="0"/>
    <xf numFmtId="38" fontId="62" fillId="12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70" fillId="0" borderId="27" applyNumberFormat="0" applyFill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70" fillId="0" borderId="27" applyNumberFormat="0" applyFill="0" applyAlignment="0" applyProtection="0">
      <alignment vertical="center"/>
    </xf>
    <xf numFmtId="0" fontId="51" fillId="0" borderId="0" applyNumberFormat="0" applyFill="0" applyBorder="0" applyProtection="0">
      <alignment horizontal="left" vertical="center"/>
    </xf>
    <xf numFmtId="0" fontId="51" fillId="0" borderId="0" applyNumberFormat="0" applyFill="0" applyBorder="0" applyProtection="0">
      <alignment horizontal="left" vertical="center"/>
    </xf>
    <xf numFmtId="0" fontId="51" fillId="0" borderId="0" applyNumberFormat="0" applyFill="0" applyBorder="0" applyProtection="0">
      <alignment horizontal="left" vertical="center"/>
    </xf>
    <xf numFmtId="0" fontId="51" fillId="0" borderId="0" applyNumberFormat="0" applyFill="0" applyBorder="0" applyProtection="0">
      <alignment horizontal="left" vertical="center"/>
    </xf>
    <xf numFmtId="0" fontId="19" fillId="9" borderId="0" applyNumberFormat="0" applyBorder="0" applyAlignment="0" applyProtection="0">
      <alignment vertical="center"/>
    </xf>
    <xf numFmtId="0" fontId="48" fillId="0" borderId="29" applyNumberFormat="0" applyAlignment="0" applyProtection="0">
      <alignment horizontal="left" vertical="center"/>
    </xf>
    <xf numFmtId="0" fontId="19" fillId="9" borderId="0" applyNumberFormat="0" applyBorder="0" applyAlignment="0" applyProtection="0">
      <alignment vertical="center"/>
    </xf>
    <xf numFmtId="0" fontId="48" fillId="0" borderId="4">
      <alignment horizontal="left" vertical="center"/>
    </xf>
    <xf numFmtId="0" fontId="48" fillId="0" borderId="4">
      <alignment horizontal="left" vertical="center"/>
    </xf>
    <xf numFmtId="0" fontId="2" fillId="0" borderId="0" applyFill="0" applyBorder="0">
      <alignment vertical="center"/>
    </xf>
    <xf numFmtId="0" fontId="48" fillId="0" borderId="4">
      <alignment horizontal="left" vertical="center"/>
    </xf>
    <xf numFmtId="0" fontId="68" fillId="12" borderId="17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43" fontId="2" fillId="0" borderId="0" applyFont="0" applyFill="0" applyBorder="0" applyAlignment="0" applyProtection="0"/>
    <xf numFmtId="10" fontId="62" fillId="39" borderId="1" applyNumberFormat="0" applyBorder="0" applyAlignment="0" applyProtection="0"/>
    <xf numFmtId="43" fontId="2" fillId="0" borderId="0" applyFont="0" applyFill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43" fontId="2" fillId="0" borderId="0" applyFont="0" applyFill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9" fontId="2" fillId="0" borderId="0" applyFont="0" applyFill="0" applyBorder="0" applyAlignment="0" applyProtection="0">
      <alignment vertical="center"/>
    </xf>
    <xf numFmtId="0" fontId="62" fillId="39" borderId="1" applyNumberFormat="0" applyBorder="0" applyAlignment="0" applyProtection="0"/>
    <xf numFmtId="9" fontId="2" fillId="0" borderId="0" applyFont="0" applyFill="0" applyBorder="0" applyAlignment="0" applyProtection="0">
      <alignment vertical="center"/>
    </xf>
    <xf numFmtId="0" fontId="62" fillId="39" borderId="1" applyNumberFormat="0" applyBorder="0" applyAlignment="0" applyProtection="0"/>
    <xf numFmtId="43" fontId="2" fillId="0" borderId="0" applyFont="0" applyFill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43" fontId="2" fillId="0" borderId="0" applyFont="0" applyFill="0" applyBorder="0" applyAlignment="0" applyProtection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43" fontId="2" fillId="0" borderId="0" applyFont="0" applyFill="0" applyBorder="0" applyAlignment="0" applyProtection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5" fillId="50" borderId="25">
      <protection locked="0"/>
    </xf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81" fillId="23" borderId="0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2" fillId="0" borderId="0"/>
    <xf numFmtId="0" fontId="62" fillId="39" borderId="1" applyNumberFormat="0" applyBorder="0" applyAlignment="0" applyProtection="0"/>
    <xf numFmtId="0" fontId="62" fillId="39" borderId="1" applyNumberFormat="0" applyBorder="0" applyAlignment="0" applyProtection="0"/>
    <xf numFmtId="10" fontId="62" fillId="39" borderId="1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85" fontId="79" fillId="64" borderId="0"/>
    <xf numFmtId="3" fontId="2" fillId="0" borderId="0" applyFont="0" applyFill="0" applyBorder="0" applyAlignment="0" applyProtection="0"/>
    <xf numFmtId="0" fontId="45" fillId="8" borderId="17" applyNumberFormat="0" applyAlignment="0" applyProtection="0">
      <alignment vertical="center"/>
    </xf>
    <xf numFmtId="9" fontId="87" fillId="0" borderId="0" applyFont="0" applyFill="0" applyBorder="0" applyAlignment="0" applyProtection="0"/>
    <xf numFmtId="0" fontId="70" fillId="0" borderId="27" applyNumberFormat="0" applyFill="0" applyAlignment="0" applyProtection="0">
      <alignment vertical="center"/>
    </xf>
    <xf numFmtId="15" fontId="2" fillId="0" borderId="0" applyFont="0" applyFill="0" applyBorder="0" applyAlignment="0" applyProtection="0"/>
    <xf numFmtId="0" fontId="70" fillId="0" borderId="27" applyNumberFormat="0" applyFill="0" applyAlignment="0" applyProtection="0">
      <alignment vertical="center"/>
    </xf>
    <xf numFmtId="15" fontId="2" fillId="0" borderId="0" applyFont="0" applyFill="0" applyBorder="0" applyAlignment="0" applyProtection="0"/>
    <xf numFmtId="0" fontId="70" fillId="0" borderId="2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1" fillId="62" borderId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40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Font="0" applyBorder="0" applyAlignment="0" applyProtection="0"/>
    <xf numFmtId="18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1" fontId="18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7" fillId="0" borderId="0"/>
    <xf numFmtId="37" fontId="60" fillId="0" borderId="0">
      <alignment vertical="center"/>
    </xf>
    <xf numFmtId="37" fontId="60" fillId="0" borderId="0"/>
    <xf numFmtId="37" fontId="60" fillId="0" borderId="0"/>
    <xf numFmtId="37" fontId="60" fillId="0" borderId="0"/>
    <xf numFmtId="0" fontId="4" fillId="0" borderId="0">
      <alignment vertical="center"/>
    </xf>
    <xf numFmtId="37" fontId="60" fillId="0" borderId="0"/>
    <xf numFmtId="0" fontId="79" fillId="0" borderId="0"/>
    <xf numFmtId="0" fontId="2" fillId="0" borderId="0">
      <alignment vertical="center"/>
    </xf>
    <xf numFmtId="0" fontId="55" fillId="0" borderId="0"/>
    <xf numFmtId="0" fontId="24" fillId="39" borderId="20" applyNumberFormat="0" applyFont="0" applyAlignment="0" applyProtection="0">
      <alignment vertical="center"/>
    </xf>
    <xf numFmtId="0" fontId="24" fillId="39" borderId="20" applyNumberFormat="0" applyFont="0" applyAlignment="0" applyProtection="0">
      <alignment vertical="center"/>
    </xf>
    <xf numFmtId="0" fontId="24" fillId="39" borderId="20" applyNumberFormat="0" applyFont="0" applyAlignment="0" applyProtection="0">
      <alignment vertical="center"/>
    </xf>
    <xf numFmtId="0" fontId="24" fillId="39" borderId="20" applyNumberFormat="0" applyFont="0" applyAlignment="0" applyProtection="0">
      <alignment vertical="center"/>
    </xf>
    <xf numFmtId="0" fontId="24" fillId="39" borderId="20" applyNumberFormat="0" applyFont="0" applyAlignment="0" applyProtection="0">
      <alignment vertical="center"/>
    </xf>
    <xf numFmtId="182" fontId="21" fillId="0" borderId="0" applyFont="0" applyFill="0" applyProtection="0"/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" fillId="39" borderId="20" applyNumberFormat="0" applyFont="0" applyAlignment="0" applyProtection="0">
      <alignment vertical="center"/>
    </xf>
    <xf numFmtId="0" fontId="24" fillId="39" borderId="20" applyNumberFormat="0" applyFont="0" applyAlignment="0" applyProtection="0">
      <alignment vertical="center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/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10" fontId="2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0" fontId="2" fillId="0" borderId="0"/>
    <xf numFmtId="10" fontId="2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0" fontId="2" fillId="0" borderId="0"/>
    <xf numFmtId="10" fontId="2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0" fontId="2" fillId="0" borderId="0">
      <alignment vertical="center"/>
    </xf>
    <xf numFmtId="10" fontId="2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10" fontId="21" fillId="0" borderId="0" applyFont="0" applyFill="0" applyBorder="0" applyAlignment="0" applyProtection="0">
      <alignment vertical="center"/>
    </xf>
    <xf numFmtId="15" fontId="2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50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65" fillId="50" borderId="25">
      <protection locked="0"/>
    </xf>
    <xf numFmtId="0" fontId="2" fillId="0" borderId="0" applyNumberFormat="0" applyFont="0" applyFill="0" applyBorder="0" applyAlignment="0" applyProtection="0">
      <alignment horizontal="left"/>
    </xf>
    <xf numFmtId="0" fontId="65" fillId="50" borderId="25">
      <alignment vertical="center"/>
      <protection locked="0"/>
    </xf>
    <xf numFmtId="0" fontId="2" fillId="0" borderId="0" applyNumberFormat="0" applyFont="0" applyFill="0" applyBorder="0" applyAlignment="0" applyProtection="0">
      <alignment horizontal="left"/>
    </xf>
    <xf numFmtId="0" fontId="34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35" fillId="22" borderId="14" applyNumberFormat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35" fillId="22" borderId="14" applyNumberFormat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35" fillId="22" borderId="14" applyNumberFormat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35" fillId="22" borderId="14" applyNumberFormat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18" fillId="0" borderId="0" applyNumberFormat="0" applyFont="0" applyFill="0" applyBorder="0" applyAlignment="0" applyProtection="0">
      <alignment horizontal="left" vertical="center"/>
    </xf>
    <xf numFmtId="15" fontId="18" fillId="0" borderId="0" applyFont="0" applyFill="0" applyBorder="0" applyAlignment="0" applyProtection="0"/>
    <xf numFmtId="3" fontId="2" fillId="0" borderId="0" applyFont="0" applyFill="0" applyBorder="0" applyAlignment="0" applyProtection="0"/>
    <xf numFmtId="15" fontId="18" fillId="0" borderId="0" applyFont="0" applyFill="0" applyBorder="0" applyAlignment="0" applyProtection="0"/>
    <xf numFmtId="3" fontId="2" fillId="0" borderId="0" applyFont="0" applyFill="0" applyBorder="0" applyAlignment="0" applyProtection="0"/>
    <xf numFmtId="15" fontId="18" fillId="0" borderId="0" applyFont="0" applyFill="0" applyBorder="0" applyAlignment="0" applyProtection="0"/>
    <xf numFmtId="3" fontId="2" fillId="0" borderId="0" applyFont="0" applyFill="0" applyBorder="0" applyAlignment="0" applyProtection="0"/>
    <xf numFmtId="15" fontId="18" fillId="0" borderId="0" applyFont="0" applyFill="0" applyBorder="0" applyAlignment="0" applyProtection="0"/>
    <xf numFmtId="3" fontId="2" fillId="0" borderId="0" applyFont="0" applyFill="0" applyBorder="0" applyAlignment="0" applyProtection="0"/>
    <xf numFmtId="15" fontId="18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0" fontId="2" fillId="19" borderId="0" applyNumberFormat="0" applyFont="0" applyBorder="0" applyAlignment="0" applyProtection="0"/>
    <xf numFmtId="15" fontId="2" fillId="0" borderId="0" applyFont="0" applyFill="0" applyBorder="0" applyAlignment="0" applyProtection="0"/>
    <xf numFmtId="0" fontId="2" fillId="19" borderId="0" applyNumberFormat="0" applyFont="0" applyBorder="0" applyAlignment="0" applyProtection="0"/>
    <xf numFmtId="15" fontId="2" fillId="0" borderId="0" applyFont="0" applyFill="0" applyBorder="0" applyAlignment="0" applyProtection="0"/>
    <xf numFmtId="0" fontId="2" fillId="19" borderId="0" applyNumberFormat="0" applyFont="0" applyBorder="0" applyAlignment="0" applyProtection="0"/>
    <xf numFmtId="15" fontId="2" fillId="0" borderId="0" applyFont="0" applyFill="0" applyBorder="0" applyAlignment="0" applyProtection="0"/>
    <xf numFmtId="0" fontId="2" fillId="19" borderId="0" applyNumberFormat="0" applyFont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18" fillId="0" borderId="0" applyFont="0" applyFill="0" applyBorder="0" applyAlignment="0" applyProtection="0">
      <alignment vertical="center"/>
    </xf>
    <xf numFmtId="15" fontId="18" fillId="0" borderId="0" applyFont="0" applyFill="0" applyBorder="0" applyAlignment="0" applyProtection="0">
      <alignment vertical="center"/>
    </xf>
    <xf numFmtId="15" fontId="18" fillId="0" borderId="0" applyFont="0" applyFill="0" applyBorder="0" applyAlignment="0" applyProtection="0">
      <alignment vertical="center"/>
    </xf>
    <xf numFmtId="15" fontId="18" fillId="0" borderId="0" applyFont="0" applyFill="0" applyBorder="0" applyAlignment="0" applyProtection="0">
      <alignment vertical="center"/>
    </xf>
    <xf numFmtId="4" fontId="18" fillId="0" borderId="0" applyFont="0" applyFill="0" applyBorder="0" applyAlignment="0" applyProtection="0"/>
    <xf numFmtId="0" fontId="54" fillId="0" borderId="22" applyNumberFormat="0" applyFill="0" applyAlignment="0" applyProtection="0">
      <alignment vertical="center"/>
    </xf>
    <xf numFmtId="4" fontId="18" fillId="0" borderId="0" applyFont="0" applyFill="0" applyBorder="0" applyAlignment="0" applyProtection="0"/>
    <xf numFmtId="0" fontId="54" fillId="0" borderId="22" applyNumberFormat="0" applyFill="0" applyAlignment="0" applyProtection="0">
      <alignment vertical="center"/>
    </xf>
    <xf numFmtId="4" fontId="18" fillId="0" borderId="0" applyFont="0" applyFill="0" applyBorder="0" applyAlignment="0" applyProtection="0"/>
    <xf numFmtId="0" fontId="2" fillId="0" borderId="0">
      <alignment vertical="center"/>
    </xf>
    <xf numFmtId="0" fontId="54" fillId="0" borderId="22" applyNumberFormat="0" applyFill="0" applyAlignment="0" applyProtection="0">
      <alignment vertical="center"/>
    </xf>
    <xf numFmtId="4" fontId="18" fillId="0" borderId="0" applyFont="0" applyFill="0" applyBorder="0" applyAlignment="0" applyProtection="0"/>
    <xf numFmtId="0" fontId="2" fillId="0" borderId="0"/>
    <xf numFmtId="0" fontId="54" fillId="0" borderId="22" applyNumberFormat="0" applyFill="0" applyAlignment="0" applyProtection="0">
      <alignment vertical="center"/>
    </xf>
    <xf numFmtId="4" fontId="18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4" fontId="18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4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4" fontId="2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4" fontId="2" fillId="0" borderId="0" applyFont="0" applyFill="0" applyBorder="0" applyAlignment="0" applyProtection="0"/>
    <xf numFmtId="4" fontId="18" fillId="0" borderId="0" applyFont="0" applyFill="0" applyBorder="0" applyAlignment="0" applyProtection="0">
      <alignment vertical="center"/>
    </xf>
    <xf numFmtId="4" fontId="18" fillId="0" borderId="0" applyFont="0" applyFill="0" applyBorder="0" applyAlignment="0" applyProtection="0">
      <alignment vertical="center"/>
    </xf>
    <xf numFmtId="4" fontId="18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" fontId="18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" fontId="18" fillId="0" borderId="0" applyFont="0" applyFill="0" applyBorder="0" applyAlignment="0" applyProtection="0">
      <alignment vertical="center"/>
    </xf>
    <xf numFmtId="0" fontId="89" fillId="0" borderId="30">
      <alignment horizontal="center"/>
    </xf>
    <xf numFmtId="0" fontId="89" fillId="0" borderId="30">
      <alignment horizontal="center" vertical="center"/>
    </xf>
    <xf numFmtId="0" fontId="89" fillId="0" borderId="30">
      <alignment horizontal="center"/>
    </xf>
    <xf numFmtId="0" fontId="12" fillId="0" borderId="1">
      <alignment horizontal="distributed" vertical="center" wrapText="1"/>
    </xf>
    <xf numFmtId="0" fontId="89" fillId="0" borderId="30">
      <alignment horizontal="center"/>
    </xf>
    <xf numFmtId="0" fontId="12" fillId="0" borderId="1">
      <alignment horizontal="distributed" vertical="center" wrapText="1"/>
    </xf>
    <xf numFmtId="0" fontId="89" fillId="0" borderId="30">
      <alignment horizontal="center"/>
    </xf>
    <xf numFmtId="0" fontId="89" fillId="0" borderId="30">
      <alignment horizontal="center"/>
    </xf>
    <xf numFmtId="0" fontId="89" fillId="0" borderId="30">
      <alignment horizontal="center"/>
    </xf>
    <xf numFmtId="0" fontId="2" fillId="19" borderId="0" applyNumberFormat="0" applyFont="0" applyBorder="0" applyAlignment="0" applyProtection="0"/>
    <xf numFmtId="3" fontId="18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3" fontId="18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3" fontId="18" fillId="0" borderId="0" applyFont="0" applyFill="0" applyBorder="0" applyAlignment="0" applyProtection="0"/>
    <xf numFmtId="0" fontId="19" fillId="61" borderId="0" applyNumberFormat="0" applyBorder="0" applyAlignment="0" applyProtection="0">
      <alignment vertical="center"/>
    </xf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3" fontId="18" fillId="0" borderId="0" applyFont="0" applyFill="0" applyBorder="0" applyAlignment="0" applyProtection="0">
      <alignment vertical="center"/>
    </xf>
    <xf numFmtId="0" fontId="65" fillId="50" borderId="25">
      <alignment vertical="center"/>
      <protection locked="0"/>
    </xf>
    <xf numFmtId="0" fontId="18" fillId="19" borderId="0" applyNumberFormat="0" applyFont="0" applyBorder="0" applyAlignment="0" applyProtection="0"/>
    <xf numFmtId="41" fontId="2" fillId="0" borderId="0" applyFont="0" applyFill="0" applyBorder="0" applyAlignment="0" applyProtection="0">
      <alignment vertical="center"/>
    </xf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65" fillId="50" borderId="25">
      <protection locked="0"/>
    </xf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43" fontId="2" fillId="0" borderId="0" applyFont="0" applyFill="0" applyBorder="0" applyAlignment="0" applyProtection="0"/>
    <xf numFmtId="0" fontId="18" fillId="19" borderId="0" applyNumberFormat="0" applyFont="0" applyBorder="0" applyAlignment="0" applyProtection="0">
      <alignment vertical="center"/>
    </xf>
    <xf numFmtId="0" fontId="18" fillId="19" borderId="0" applyNumberFormat="0" applyFont="0" applyBorder="0" applyAlignment="0" applyProtection="0">
      <alignment vertical="center"/>
    </xf>
    <xf numFmtId="0" fontId="18" fillId="19" borderId="0" applyNumberFormat="0" applyFont="0" applyBorder="0" applyAlignment="0" applyProtection="0">
      <alignment vertical="center"/>
    </xf>
    <xf numFmtId="0" fontId="18" fillId="19" borderId="0" applyNumberFormat="0" applyFont="0" applyBorder="0" applyAlignment="0" applyProtection="0">
      <alignment vertical="center"/>
    </xf>
    <xf numFmtId="0" fontId="18" fillId="19" borderId="0" applyNumberFormat="0" applyFont="0" applyBorder="0" applyAlignment="0" applyProtection="0">
      <alignment vertical="center"/>
    </xf>
    <xf numFmtId="0" fontId="18" fillId="19" borderId="0" applyNumberFormat="0" applyFon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65" fillId="50" borderId="25">
      <protection locked="0"/>
    </xf>
    <xf numFmtId="0" fontId="65" fillId="50" borderId="25">
      <alignment vertical="center"/>
      <protection locked="0"/>
    </xf>
    <xf numFmtId="0" fontId="59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5" fillId="50" borderId="25">
      <alignment vertical="center"/>
      <protection locked="0"/>
    </xf>
    <xf numFmtId="0" fontId="65" fillId="50" borderId="25">
      <protection locked="0"/>
    </xf>
    <xf numFmtId="0" fontId="65" fillId="50" borderId="25">
      <alignment vertical="center"/>
      <protection locked="0"/>
    </xf>
    <xf numFmtId="41" fontId="2" fillId="0" borderId="0" applyFont="0" applyFill="0" applyBorder="0" applyAlignment="0" applyProtection="0">
      <alignment vertical="center"/>
    </xf>
    <xf numFmtId="0" fontId="51" fillId="0" borderId="0" applyNumberFormat="0" applyFill="0" applyBorder="0" applyProtection="0">
      <alignment horizontal="center" vertical="center"/>
    </xf>
    <xf numFmtId="41" fontId="2" fillId="0" borderId="0" applyFont="0" applyFill="0" applyBorder="0" applyAlignment="0" applyProtection="0">
      <alignment vertical="center"/>
    </xf>
    <xf numFmtId="0" fontId="51" fillId="0" borderId="0" applyNumberFormat="0" applyFill="0" applyBorder="0" applyProtection="0">
      <alignment horizontal="center" vertical="center"/>
    </xf>
    <xf numFmtId="41" fontId="2" fillId="0" borderId="0" applyFont="0" applyFill="0" applyBorder="0" applyAlignment="0" applyProtection="0">
      <alignment vertical="center"/>
    </xf>
    <xf numFmtId="0" fontId="51" fillId="0" borderId="0" applyNumberFormat="0" applyFill="0" applyBorder="0" applyProtection="0">
      <alignment horizontal="center" vertical="center"/>
    </xf>
    <xf numFmtId="0" fontId="51" fillId="0" borderId="0" applyNumberFormat="0" applyFill="0" applyBorder="0" applyProtection="0">
      <alignment horizontal="center" vertical="center"/>
    </xf>
    <xf numFmtId="0" fontId="51" fillId="0" borderId="0" applyNumberFormat="0" applyFill="0" applyBorder="0" applyProtection="0">
      <alignment horizontal="center" vertical="center"/>
    </xf>
    <xf numFmtId="0" fontId="51" fillId="0" borderId="0" applyNumberFormat="0" applyFill="0" applyBorder="0" applyProtection="0">
      <alignment horizontal="center" vertical="center"/>
    </xf>
    <xf numFmtId="0" fontId="80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31" applyProtection="0"/>
    <xf numFmtId="0" fontId="12" fillId="0" borderId="1">
      <alignment horizontal="distributed" vertical="center" wrapText="1"/>
    </xf>
    <xf numFmtId="0" fontId="69" fillId="0" borderId="31" applyProtection="0">
      <alignment vertical="center"/>
    </xf>
    <xf numFmtId="0" fontId="12" fillId="0" borderId="1">
      <alignment horizontal="distributed" vertical="center" wrapText="1"/>
    </xf>
    <xf numFmtId="0" fontId="69" fillId="0" borderId="31" applyProtection="0"/>
    <xf numFmtId="0" fontId="12" fillId="0" borderId="1">
      <alignment horizontal="distributed" vertical="center" wrapText="1"/>
    </xf>
    <xf numFmtId="0" fontId="69" fillId="0" borderId="31" applyProtection="0"/>
    <xf numFmtId="0" fontId="12" fillId="0" borderId="1">
      <alignment horizontal="distributed" vertical="center" wrapText="1"/>
    </xf>
    <xf numFmtId="0" fontId="69" fillId="0" borderId="31" applyProtection="0"/>
    <xf numFmtId="0" fontId="12" fillId="0" borderId="1">
      <alignment horizontal="distributed" vertical="center" wrapText="1"/>
    </xf>
    <xf numFmtId="0" fontId="69" fillId="0" borderId="31" applyProtection="0"/>
    <xf numFmtId="0" fontId="12" fillId="0" borderId="1">
      <alignment horizontal="distributed" vertical="center" wrapText="1"/>
    </xf>
    <xf numFmtId="0" fontId="69" fillId="0" borderId="31" applyProtection="0"/>
    <xf numFmtId="0" fontId="39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22" borderId="14" applyNumberForma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9" applyNumberFormat="0" applyFill="0" applyProtection="0">
      <alignment horizontal="right"/>
    </xf>
    <xf numFmtId="0" fontId="21" fillId="0" borderId="9" applyNumberFormat="0" applyFill="0" applyProtection="0">
      <alignment horizontal="right"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183" fontId="12" fillId="0" borderId="1">
      <alignment vertical="center"/>
      <protection locked="0"/>
    </xf>
    <xf numFmtId="0" fontId="35" fillId="22" borderId="14" applyNumberFormat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183" fontId="12" fillId="0" borderId="1">
      <alignment vertical="center"/>
      <protection locked="0"/>
    </xf>
    <xf numFmtId="0" fontId="35" fillId="22" borderId="14" applyNumberFormat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90" fillId="0" borderId="0" applyNumberFormat="0" applyFill="0" applyBorder="0" applyAlignment="0" applyProtection="0"/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" fillId="0" borderId="0"/>
    <xf numFmtId="0" fontId="54" fillId="0" borderId="22" applyNumberFormat="0" applyFill="0" applyAlignment="0" applyProtection="0">
      <alignment vertical="center"/>
    </xf>
    <xf numFmtId="0" fontId="2" fillId="0" borderId="0"/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" fillId="0" borderId="0"/>
    <xf numFmtId="0" fontId="80" fillId="0" borderId="0" applyNumberFormat="0" applyFill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2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6" fillId="0" borderId="9" applyNumberFormat="0" applyFill="0" applyProtection="0">
      <alignment horizontal="center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82" fillId="0" borderId="10" applyNumberFormat="0" applyFill="0" applyProtection="0">
      <alignment horizont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1" fillId="0" borderId="0"/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/>
    <xf numFmtId="0" fontId="66" fillId="73" borderId="0" applyNumberFormat="0" applyBorder="0" applyAlignment="0" applyProtection="0">
      <alignment vertical="center"/>
    </xf>
    <xf numFmtId="0" fontId="66" fillId="73" borderId="0" applyNumberFormat="0" applyBorder="0" applyAlignment="0" applyProtection="0">
      <alignment vertical="center"/>
    </xf>
    <xf numFmtId="0" fontId="66" fillId="7" borderId="0" applyNumberFormat="0" applyBorder="0" applyAlignment="0" applyProtection="0"/>
    <xf numFmtId="0" fontId="36" fillId="23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9" fillId="6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" borderId="17" applyNumberFormat="0" applyAlignment="0" applyProtection="0">
      <alignment vertical="center"/>
    </xf>
    <xf numFmtId="0" fontId="2" fillId="0" borderId="0"/>
    <xf numFmtId="0" fontId="45" fillId="8" borderId="17" applyNumberFormat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0" fontId="2" fillId="0" borderId="0"/>
    <xf numFmtId="0" fontId="45" fillId="8" borderId="17" applyNumberFormat="0" applyAlignment="0" applyProtection="0">
      <alignment vertical="center"/>
    </xf>
    <xf numFmtId="0" fontId="2" fillId="0" borderId="0"/>
    <xf numFmtId="0" fontId="45" fillId="8" borderId="17" applyNumberFormat="0" applyAlignment="0" applyProtection="0">
      <alignment vertical="center"/>
    </xf>
    <xf numFmtId="0" fontId="2" fillId="0" borderId="0"/>
    <xf numFmtId="0" fontId="45" fillId="8" borderId="17" applyNumberFormat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0" fontId="2" fillId="0" borderId="0"/>
    <xf numFmtId="0" fontId="24" fillId="39" borderId="20" applyNumberFormat="0" applyFon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39" borderId="20" applyNumberFormat="0" applyFon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39" borderId="20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68" fillId="12" borderId="17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24" fillId="39" borderId="20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39" borderId="20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27" applyNumberFormat="0" applyFill="0" applyAlignment="0" applyProtection="0">
      <alignment vertical="center"/>
    </xf>
    <xf numFmtId="0" fontId="2" fillId="0" borderId="0"/>
    <xf numFmtId="0" fontId="70" fillId="0" borderId="27" applyNumberFormat="0" applyFill="0" applyAlignment="0" applyProtection="0">
      <alignment vertical="center"/>
    </xf>
    <xf numFmtId="0" fontId="2" fillId="0" borderId="0"/>
    <xf numFmtId="0" fontId="70" fillId="0" borderId="27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81" fillId="63" borderId="0" applyNumberFormat="0" applyBorder="0" applyAlignment="0" applyProtection="0">
      <alignment vertical="center"/>
    </xf>
    <xf numFmtId="0" fontId="81" fillId="63" borderId="0" applyNumberFormat="0" applyBorder="0" applyAlignment="0" applyProtection="0">
      <alignment vertical="center"/>
    </xf>
    <xf numFmtId="0" fontId="81" fillId="23" borderId="0" applyNumberFormat="0" applyBorder="0" applyAlignment="0" applyProtection="0"/>
    <xf numFmtId="0" fontId="81" fillId="23" borderId="0" applyNumberFormat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19" fillId="20" borderId="0" applyNumberFormat="0" applyBorder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68" fillId="12" borderId="17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183" fontId="12" fillId="0" borderId="1">
      <alignment vertical="center"/>
      <protection locked="0"/>
    </xf>
    <xf numFmtId="0" fontId="35" fillId="22" borderId="14" applyNumberFormat="0" applyAlignment="0" applyProtection="0">
      <alignment vertical="center"/>
    </xf>
    <xf numFmtId="183" fontId="12" fillId="0" borderId="1">
      <alignment vertical="center"/>
      <protection locked="0"/>
    </xf>
    <xf numFmtId="0" fontId="35" fillId="22" borderId="14" applyNumberFormat="0" applyAlignment="0" applyProtection="0">
      <alignment vertical="center"/>
    </xf>
    <xf numFmtId="183" fontId="12" fillId="0" borderId="1">
      <alignment vertical="center"/>
      <protection locked="0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183" fontId="12" fillId="0" borderId="1">
      <alignment vertical="center"/>
      <protection locked="0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183" fontId="12" fillId="0" borderId="1">
      <alignment vertical="center"/>
      <protection locked="0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183" fontId="12" fillId="0" borderId="1">
      <alignment vertical="center"/>
      <protection locked="0"/>
    </xf>
    <xf numFmtId="0" fontId="35" fillId="22" borderId="14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2" fillId="0" borderId="10" applyNumberFormat="0" applyFill="0" applyProtection="0">
      <alignment horizontal="left"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20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18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7" fillId="0" borderId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>
      <alignment vertical="center"/>
    </xf>
    <xf numFmtId="0" fontId="53" fillId="68" borderId="0" applyNumberFormat="0" applyBorder="0" applyAlignment="0" applyProtection="0">
      <alignment vertical="center"/>
    </xf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8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9" applyNumberFormat="0" applyFill="0" applyProtection="0">
      <alignment horizontal="left"/>
    </xf>
    <xf numFmtId="0" fontId="21" fillId="0" borderId="9" applyNumberFormat="0" applyFill="0" applyProtection="0">
      <alignment horizontal="left"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45" fillId="8" borderId="17" applyNumberFormat="0" applyAlignment="0" applyProtection="0">
      <alignment vertical="center"/>
    </xf>
    <xf numFmtId="0" fontId="45" fillId="8" borderId="17" applyNumberFormat="0" applyAlignment="0" applyProtection="0">
      <alignment vertical="center"/>
    </xf>
    <xf numFmtId="1" fontId="21" fillId="0" borderId="10" applyFill="0" applyProtection="0">
      <alignment horizontal="center"/>
    </xf>
    <xf numFmtId="1" fontId="21" fillId="0" borderId="10" applyFill="0" applyProtection="0">
      <alignment horizontal="center" vertical="center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83" fontId="12" fillId="0" borderId="1">
      <alignment vertical="center"/>
      <protection locked="0"/>
    </xf>
    <xf numFmtId="183" fontId="12" fillId="0" borderId="1">
      <alignment vertical="center"/>
      <protection locked="0"/>
    </xf>
    <xf numFmtId="183" fontId="12" fillId="0" borderId="1">
      <alignment vertical="center"/>
      <protection locked="0"/>
    </xf>
    <xf numFmtId="41" fontId="21" fillId="0" borderId="0" applyFont="0" applyFill="0" applyBorder="0" applyAlignment="0" applyProtection="0"/>
    <xf numFmtId="0" fontId="2" fillId="39" borderId="20" applyNumberFormat="0" applyFont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1840" applyFont="1" applyAlignment="1">
      <alignment horizontal="center"/>
    </xf>
    <xf numFmtId="0" fontId="6" fillId="0" borderId="1" xfId="1840" applyFont="1" applyBorder="1" applyAlignment="1">
      <alignment horizontal="center" vertical="center"/>
    </xf>
    <xf numFmtId="0" fontId="6" fillId="0" borderId="1" xfId="1840" applyFont="1" applyBorder="1" applyAlignment="1">
      <alignment horizontal="center" vertical="center" wrapText="1"/>
    </xf>
    <xf numFmtId="0" fontId="1" fillId="0" borderId="1" xfId="2904" applyFont="1" applyFill="1" applyBorder="1" applyAlignment="1">
      <alignment horizontal="center" vertical="center" wrapText="1"/>
    </xf>
    <xf numFmtId="0" fontId="1" fillId="0" borderId="1" xfId="1840" applyFont="1" applyBorder="1" applyAlignment="1">
      <alignment horizontal="center" vertical="center"/>
    </xf>
    <xf numFmtId="198" fontId="1" fillId="0" borderId="1" xfId="1840" applyNumberFormat="1" applyFont="1" applyBorder="1" applyAlignment="1">
      <alignment vertical="center"/>
    </xf>
    <xf numFmtId="184" fontId="1" fillId="0" borderId="1" xfId="1840" applyNumberFormat="1" applyFont="1" applyBorder="1" applyAlignment="1">
      <alignment vertical="center"/>
    </xf>
    <xf numFmtId="198" fontId="1" fillId="0" borderId="1" xfId="1840" applyNumberFormat="1" applyFont="1" applyBorder="1" applyAlignment="1">
      <alignment horizontal="center" vertical="center"/>
    </xf>
    <xf numFmtId="0" fontId="6" fillId="0" borderId="1" xfId="1840" applyFont="1" applyBorder="1" applyAlignment="1">
      <alignment vertical="center"/>
    </xf>
    <xf numFmtId="198" fontId="6" fillId="0" borderId="1" xfId="1840" applyNumberFormat="1" applyFont="1" applyBorder="1" applyAlignment="1">
      <alignment vertical="center"/>
    </xf>
    <xf numFmtId="0" fontId="1" fillId="0" borderId="1" xfId="1840" applyFont="1" applyBorder="1" applyAlignment="1">
      <alignment horizontal="left" vertical="center" indent="1"/>
    </xf>
    <xf numFmtId="198" fontId="1" fillId="0" borderId="1" xfId="1840" applyNumberFormat="1" applyFont="1" applyBorder="1" applyAlignment="1">
      <alignment horizontal="left" vertical="center" indent="1"/>
    </xf>
    <xf numFmtId="0" fontId="7" fillId="0" borderId="0" xfId="1840" applyFont="1" applyAlignment="1">
      <alignment horizont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2394" applyFont="1" applyFill="1" applyAlignment="1">
      <alignment horizontal="center" vertical="center"/>
    </xf>
    <xf numFmtId="0" fontId="11" fillId="0" borderId="0" xfId="2394" applyFont="1" applyFill="1" applyAlignment="1">
      <alignment vertical="center"/>
    </xf>
    <xf numFmtId="0" fontId="2" fillId="0" borderId="0" xfId="2394" applyFont="1" applyFill="1" applyAlignment="1">
      <alignment vertical="center"/>
    </xf>
    <xf numFmtId="0" fontId="12" fillId="0" borderId="2" xfId="2394" applyFont="1" applyFill="1" applyBorder="1" applyAlignment="1">
      <alignment horizontal="center" vertical="center"/>
    </xf>
    <xf numFmtId="0" fontId="6" fillId="0" borderId="3" xfId="2394" applyFont="1" applyFill="1" applyBorder="1" applyAlignment="1">
      <alignment horizontal="center" vertical="center"/>
    </xf>
    <xf numFmtId="0" fontId="6" fillId="0" borderId="4" xfId="2394" applyFont="1" applyFill="1" applyBorder="1" applyAlignment="1">
      <alignment horizontal="center" vertical="center"/>
    </xf>
    <xf numFmtId="0" fontId="6" fillId="0" borderId="5" xfId="2394" applyFont="1" applyFill="1" applyBorder="1" applyAlignment="1">
      <alignment horizontal="center" vertical="center"/>
    </xf>
    <xf numFmtId="0" fontId="6" fillId="0" borderId="1" xfId="2394" applyFont="1" applyFill="1" applyBorder="1" applyAlignment="1">
      <alignment horizontal="center" vertical="center"/>
    </xf>
    <xf numFmtId="0" fontId="6" fillId="0" borderId="1" xfId="2394" applyFont="1" applyFill="1" applyBorder="1" applyAlignment="1">
      <alignment horizontal="center" vertical="center" wrapText="1"/>
    </xf>
    <xf numFmtId="0" fontId="6" fillId="0" borderId="1" xfId="2904" applyFont="1" applyFill="1" applyBorder="1" applyAlignment="1">
      <alignment horizontal="center" vertical="center" wrapText="1"/>
    </xf>
    <xf numFmtId="3" fontId="1" fillId="0" borderId="1" xfId="2394" applyNumberFormat="1" applyFont="1" applyFill="1" applyBorder="1" applyAlignment="1" applyProtection="1">
      <alignment vertical="center"/>
    </xf>
    <xf numFmtId="0" fontId="1" fillId="0" borderId="1" xfId="2394" applyFont="1" applyFill="1" applyBorder="1" applyAlignment="1">
      <alignment vertical="center"/>
    </xf>
    <xf numFmtId="0" fontId="1" fillId="0" borderId="1" xfId="2394" applyFont="1" applyFill="1" applyBorder="1" applyAlignment="1">
      <alignment horizontal="right" vertical="center"/>
    </xf>
    <xf numFmtId="184" fontId="1" fillId="0" borderId="1" xfId="2394" applyNumberFormat="1" applyFont="1" applyFill="1" applyBorder="1" applyAlignment="1">
      <alignment horizontal="right" vertical="center"/>
    </xf>
    <xf numFmtId="0" fontId="13" fillId="0" borderId="6" xfId="2394" applyFont="1" applyFill="1" applyBorder="1" applyAlignment="1">
      <alignment horizontal="left" vertical="center" indent="2"/>
    </xf>
    <xf numFmtId="0" fontId="13" fillId="0" borderId="1" xfId="2394" applyFont="1" applyFill="1" applyBorder="1" applyAlignment="1">
      <alignment vertical="center"/>
    </xf>
    <xf numFmtId="184" fontId="13" fillId="0" borderId="1" xfId="2394" applyNumberFormat="1" applyFont="1" applyFill="1" applyBorder="1" applyAlignment="1">
      <alignment vertical="center"/>
    </xf>
    <xf numFmtId="0" fontId="13" fillId="0" borderId="7" xfId="2394" applyFont="1" applyFill="1" applyBorder="1" applyAlignment="1">
      <alignment vertical="center"/>
    </xf>
    <xf numFmtId="0" fontId="13" fillId="0" borderId="7" xfId="2394" applyFont="1" applyFill="1" applyBorder="1" applyAlignment="1">
      <alignment horizontal="left" vertical="center" indent="2"/>
    </xf>
    <xf numFmtId="0" fontId="1" fillId="0" borderId="8" xfId="2394" applyFont="1" applyFill="1" applyBorder="1" applyAlignment="1">
      <alignment vertical="center"/>
    </xf>
    <xf numFmtId="0" fontId="13" fillId="0" borderId="1" xfId="2394" applyFont="1" applyFill="1" applyBorder="1" applyAlignment="1">
      <alignment horizontal="left" vertical="center" indent="2"/>
    </xf>
    <xf numFmtId="0" fontId="13" fillId="0" borderId="1" xfId="2394" applyFont="1" applyFill="1" applyBorder="1" applyAlignment="1">
      <alignment horizontal="left" vertical="center"/>
    </xf>
    <xf numFmtId="0" fontId="13" fillId="0" borderId="1" xfId="2394" applyFont="1" applyFill="1" applyBorder="1" applyAlignment="1">
      <alignment horizontal="right" vertical="center"/>
    </xf>
    <xf numFmtId="0" fontId="13" fillId="0" borderId="1" xfId="2394" applyFont="1" applyFill="1" applyBorder="1" applyAlignment="1">
      <alignment horizontal="left" vertical="center" wrapText="1" indent="2"/>
    </xf>
    <xf numFmtId="3" fontId="13" fillId="0" borderId="1" xfId="2394" applyNumberFormat="1" applyFont="1" applyFill="1" applyBorder="1" applyAlignment="1" applyProtection="1">
      <alignment vertical="center"/>
    </xf>
    <xf numFmtId="0" fontId="1" fillId="0" borderId="1" xfId="2394" applyFont="1" applyBorder="1" applyAlignment="1">
      <alignment horizontal="left" vertical="center"/>
    </xf>
    <xf numFmtId="0" fontId="1" fillId="0" borderId="9" xfId="2394" applyFont="1" applyFill="1" applyBorder="1" applyAlignment="1">
      <alignment vertical="center"/>
    </xf>
    <xf numFmtId="0" fontId="13" fillId="0" borderId="9" xfId="2394" applyFont="1" applyFill="1" applyBorder="1" applyAlignment="1">
      <alignment vertical="center"/>
    </xf>
    <xf numFmtId="0" fontId="1" fillId="0" borderId="9" xfId="2394" applyFont="1" applyBorder="1" applyAlignment="1">
      <alignment horizontal="left" vertical="center"/>
    </xf>
    <xf numFmtId="0" fontId="6" fillId="0" borderId="1" xfId="2394" applyFont="1" applyFill="1" applyBorder="1" applyAlignment="1">
      <alignment vertical="center"/>
    </xf>
    <xf numFmtId="0" fontId="10" fillId="0" borderId="0" xfId="2401" applyFont="1" applyFill="1" applyAlignment="1">
      <alignment horizontal="center"/>
    </xf>
    <xf numFmtId="0" fontId="1" fillId="0" borderId="0" xfId="2401" applyFont="1" applyFill="1" applyAlignment="1">
      <alignment vertical="center"/>
    </xf>
    <xf numFmtId="0" fontId="1" fillId="0" borderId="2" xfId="2401" applyFont="1" applyFill="1" applyBorder="1" applyAlignment="1">
      <alignment vertical="center"/>
    </xf>
    <xf numFmtId="0" fontId="6" fillId="0" borderId="1" xfId="2401" applyFont="1" applyFill="1" applyBorder="1" applyAlignment="1">
      <alignment horizontal="center" vertical="center"/>
    </xf>
    <xf numFmtId="0" fontId="1" fillId="0" borderId="1" xfId="2401" applyFont="1" applyFill="1" applyBorder="1" applyAlignment="1">
      <alignment horizontal="center" vertical="center"/>
    </xf>
    <xf numFmtId="0" fontId="1" fillId="0" borderId="1" xfId="2401" applyFont="1" applyFill="1" applyBorder="1" applyAlignment="1">
      <alignment vertical="center"/>
    </xf>
    <xf numFmtId="184" fontId="1" fillId="0" borderId="1" xfId="2401" applyNumberFormat="1" applyFont="1" applyFill="1" applyBorder="1" applyAlignment="1">
      <alignment vertical="center"/>
    </xf>
    <xf numFmtId="0" fontId="1" fillId="0" borderId="1" xfId="2407" applyFont="1" applyBorder="1" applyAlignment="1">
      <alignment vertical="center"/>
    </xf>
    <xf numFmtId="0" fontId="1" fillId="2" borderId="1" xfId="2185" applyNumberFormat="1" applyFont="1" applyFill="1" applyBorder="1" applyAlignment="1" applyProtection="1">
      <alignment vertical="center" wrapText="1"/>
    </xf>
    <xf numFmtId="198" fontId="1" fillId="0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0" xfId="2904" applyFont="1" applyFill="1" applyAlignment="1">
      <alignment horizontal="center"/>
    </xf>
    <xf numFmtId="0" fontId="1" fillId="0" borderId="0" xfId="2904" applyFont="1" applyFill="1" applyAlignment="1">
      <alignment vertical="center"/>
    </xf>
    <xf numFmtId="0" fontId="1" fillId="0" borderId="0" xfId="2904" applyFont="1" applyFill="1" applyAlignment="1">
      <alignment horizontal="right" vertical="center"/>
    </xf>
    <xf numFmtId="0" fontId="1" fillId="0" borderId="1" xfId="2904" applyFont="1" applyFill="1" applyBorder="1" applyAlignment="1">
      <alignment horizontal="center" vertical="center"/>
    </xf>
    <xf numFmtId="0" fontId="6" fillId="0" borderId="1" xfId="2904" applyFont="1" applyFill="1" applyBorder="1" applyAlignment="1">
      <alignment horizontal="center" vertical="center"/>
    </xf>
    <xf numFmtId="202" fontId="1" fillId="0" borderId="1" xfId="674" applyNumberFormat="1" applyFont="1" applyFill="1" applyBorder="1" applyAlignment="1">
      <alignment vertical="center"/>
    </xf>
    <xf numFmtId="202" fontId="1" fillId="2" borderId="1" xfId="0" applyNumberFormat="1" applyFont="1" applyFill="1" applyBorder="1" applyAlignment="1">
      <alignment vertical="center"/>
    </xf>
    <xf numFmtId="200" fontId="1" fillId="0" borderId="1" xfId="2904" applyNumberFormat="1" applyFont="1" applyFill="1" applyBorder="1" applyAlignment="1">
      <alignment vertical="center"/>
    </xf>
    <xf numFmtId="0" fontId="1" fillId="0" borderId="1" xfId="2904" applyFont="1" applyFill="1" applyBorder="1" applyAlignment="1">
      <alignment vertical="center"/>
    </xf>
    <xf numFmtId="202" fontId="0" fillId="0" borderId="0" xfId="0" applyNumberFormat="1" applyFill="1">
      <alignment vertical="center"/>
    </xf>
    <xf numFmtId="0" fontId="9" fillId="0" borderId="0" xfId="0" applyFont="1" applyFill="1">
      <alignment vertical="center"/>
    </xf>
    <xf numFmtId="0" fontId="1" fillId="0" borderId="1" xfId="2904" applyFont="1" applyFill="1" applyBorder="1" applyAlignment="1">
      <alignment horizontal="left" vertical="center"/>
    </xf>
    <xf numFmtId="202" fontId="1" fillId="2" borderId="1" xfId="674" applyNumberFormat="1" applyFont="1" applyFill="1" applyBorder="1" applyAlignment="1">
      <alignment vertical="center"/>
    </xf>
    <xf numFmtId="202" fontId="1" fillId="0" borderId="1" xfId="674" applyNumberFormat="1" applyFont="1" applyFill="1" applyBorder="1" applyAlignment="1">
      <alignment horizontal="right" vertical="center"/>
    </xf>
    <xf numFmtId="202" fontId="1" fillId="2" borderId="1" xfId="674" applyNumberFormat="1" applyFont="1" applyFill="1" applyBorder="1" applyAlignment="1">
      <alignment horizontal="right" vertical="center"/>
    </xf>
    <xf numFmtId="202" fontId="1" fillId="0" borderId="1" xfId="2904" applyNumberFormat="1" applyFont="1" applyFill="1" applyBorder="1" applyAlignment="1">
      <alignment vertical="center"/>
    </xf>
    <xf numFmtId="0" fontId="1" fillId="0" borderId="0" xfId="1840" applyFont="1" applyAlignment="1">
      <alignment horizontal="center" vertical="center"/>
    </xf>
    <xf numFmtId="0" fontId="1" fillId="0" borderId="0" xfId="1840" applyFont="1" applyBorder="1" applyAlignment="1" applyProtection="1">
      <alignment horizontal="center" vertical="center"/>
    </xf>
    <xf numFmtId="0" fontId="10" fillId="0" borderId="0" xfId="2407" applyFont="1" applyAlignment="1">
      <alignment horizontal="center"/>
    </xf>
    <xf numFmtId="0" fontId="1" fillId="0" borderId="0" xfId="2407" applyFont="1" applyAlignment="1">
      <alignment vertical="center"/>
    </xf>
    <xf numFmtId="0" fontId="1" fillId="0" borderId="0" xfId="2407" applyFont="1" applyAlignment="1">
      <alignment horizontal="center" vertical="center"/>
    </xf>
    <xf numFmtId="0" fontId="1" fillId="0" borderId="2" xfId="2407" applyFont="1" applyBorder="1" applyAlignment="1">
      <alignment horizontal="right" vertical="center"/>
    </xf>
    <xf numFmtId="0" fontId="6" fillId="0" borderId="1" xfId="2407" applyFont="1" applyBorder="1" applyAlignment="1">
      <alignment horizontal="center" vertical="center"/>
    </xf>
    <xf numFmtId="0" fontId="6" fillId="0" borderId="1" xfId="2407" applyFont="1" applyBorder="1" applyAlignment="1">
      <alignment horizontal="center" vertical="center" wrapText="1"/>
    </xf>
    <xf numFmtId="0" fontId="1" fillId="0" borderId="1" xfId="2407" applyFont="1" applyBorder="1" applyAlignment="1">
      <alignment horizontal="center" vertical="center"/>
    </xf>
    <xf numFmtId="0" fontId="1" fillId="0" borderId="1" xfId="2407" applyFont="1" applyBorder="1" applyAlignment="1">
      <alignment horizontal="right" vertical="center"/>
    </xf>
    <xf numFmtId="184" fontId="1" fillId="0" borderId="1" xfId="2407" applyNumberFormat="1" applyFont="1" applyBorder="1" applyAlignment="1">
      <alignment vertical="center"/>
    </xf>
    <xf numFmtId="184" fontId="1" fillId="0" borderId="1" xfId="2407" applyNumberFormat="1" applyFont="1" applyBorder="1" applyAlignment="1">
      <alignment horizontal="right" vertical="center"/>
    </xf>
    <xf numFmtId="0" fontId="1" fillId="0" borderId="1" xfId="2407" applyFont="1" applyFill="1" applyBorder="1" applyAlignment="1">
      <alignment vertical="center"/>
    </xf>
    <xf numFmtId="0" fontId="1" fillId="0" borderId="1" xfId="2407" applyFont="1" applyFill="1" applyBorder="1" applyAlignment="1">
      <alignment horizontal="right" vertical="center"/>
    </xf>
    <xf numFmtId="184" fontId="1" fillId="0" borderId="1" xfId="2407" applyNumberFormat="1" applyFont="1" applyFill="1" applyBorder="1" applyAlignment="1">
      <alignment vertical="center"/>
    </xf>
    <xf numFmtId="184" fontId="1" fillId="0" borderId="1" xfId="2407" applyNumberFormat="1" applyFont="1" applyFill="1" applyBorder="1" applyAlignment="1">
      <alignment horizontal="right" vertical="center"/>
    </xf>
    <xf numFmtId="0" fontId="1" fillId="0" borderId="0" xfId="2407" applyFont="1"/>
    <xf numFmtId="202" fontId="1" fillId="0" borderId="1" xfId="2904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57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3330">
    <cellStyle name="常规" xfId="0" builtinId="0"/>
    <cellStyle name="货币[0]" xfId="1" builtinId="7"/>
    <cellStyle name="20% - 强调文字颜色 3" xfId="2" builtinId="38"/>
    <cellStyle name="表标题 9" xfId="3"/>
    <cellStyle name="_Book1_3 5 2" xfId="4"/>
    <cellStyle name="强调文字颜色 2 3 2" xfId="5"/>
    <cellStyle name="检查单元格 8 3" xfId="6"/>
    <cellStyle name="输入" xfId="7" builtinId="20"/>
    <cellStyle name="强调文字颜色 2 8 5" xfId="8"/>
    <cellStyle name="20% - 强调文字颜色 2 3 6" xfId="9"/>
    <cellStyle name="货币" xfId="10" builtinId="4"/>
    <cellStyle name=".font0 3" xfId="11"/>
    <cellStyle name="Accent2 - 40%" xfId="12"/>
    <cellStyle name="千位分隔[0]" xfId="13" builtinId="6"/>
    <cellStyle name="em" xfId="14"/>
    <cellStyle name="20% - 强调文字颜色 3 5 5" xfId="15"/>
    <cellStyle name="PSDate 2 3" xfId="16"/>
    <cellStyle name="MS Sans Serif" xfId="17"/>
    <cellStyle name="40% - 强调文字颜色 3" xfId="18" builtinId="39"/>
    <cellStyle name="PSSpacer 7 2" xfId="19"/>
    <cellStyle name="千位分隔" xfId="20" builtinId="3"/>
    <cellStyle name="20% - 强调文字颜色 4 6 3" xfId="21"/>
    <cellStyle name=".style17 3" xfId="22"/>
    <cellStyle name="_Book1_3 4 5" xfId="23"/>
    <cellStyle name="差" xfId="24" builtinId="27"/>
    <cellStyle name="60% - 强调文字颜色 3" xfId="25" builtinId="40"/>
    <cellStyle name="20% - 强调文字颜色 3 7 5" xfId="26"/>
    <cellStyle name="超链接" xfId="27" builtinId="8"/>
    <cellStyle name="20% - 强调文字颜色 2 8 5" xfId="28"/>
    <cellStyle name="u 3" xfId="29"/>
    <cellStyle name="PSChar 4 3" xfId="30"/>
    <cellStyle name="60% - 强调文字颜色 3 13" xfId="31"/>
    <cellStyle name="40% - 强调文字颜色 2 12" xfId="32"/>
    <cellStyle name="20% - 强调文字颜色 1 11" xfId="33"/>
    <cellStyle name="百分比" xfId="34" builtinId="5"/>
    <cellStyle name="已访问的超链接" xfId="35" builtinId="9"/>
    <cellStyle name="20% - Accent4 4" xfId="36"/>
    <cellStyle name="20% - 强调文字颜色 4 5" xfId="37"/>
    <cellStyle name=".style16" xfId="38"/>
    <cellStyle name="_ET_STYLE_NoName_00__Sheet3" xfId="39"/>
    <cellStyle name="注释" xfId="40" builtinId="10"/>
    <cellStyle name="60% - 强调文字颜色 2 3" xfId="41"/>
    <cellStyle name="60% - 强调文字颜色 2" xfId="42" builtinId="36"/>
    <cellStyle name="强调文字颜色 5 8 5" xfId="43"/>
    <cellStyle name="解释性文本 2 2" xfId="44"/>
    <cellStyle name="20% - 强调文字颜色 5 3 6" xfId="45"/>
    <cellStyle name="标题 4" xfId="46" builtinId="19"/>
    <cellStyle name="20% - 强调文字颜色 4 5 5" xfId="47"/>
    <cellStyle name="好_Book1 3" xfId="48"/>
    <cellStyle name=".style16 5" xfId="49"/>
    <cellStyle name="警告文本" xfId="50" builtinId="11"/>
    <cellStyle name="常规 6 5" xfId="51"/>
    <cellStyle name="20% - 强调文字颜色 4 4 2" xfId="52"/>
    <cellStyle name="Explanatory Text 3" xfId="53"/>
    <cellStyle name=".style20 2" xfId="54"/>
    <cellStyle name="_Book1_3 2 4" xfId="55"/>
    <cellStyle name="标题" xfId="56" builtinId="15"/>
    <cellStyle name="解释性文本" xfId="57" builtinId="53"/>
    <cellStyle name="强调文字颜色 2 13" xfId="58"/>
    <cellStyle name="标题 1 5 2" xfId="59"/>
    <cellStyle name="强调文字颜色 5 8 2" xfId="60"/>
    <cellStyle name="20% - 强调文字颜色 5 3 3" xfId="61"/>
    <cellStyle name="标题 1" xfId="62" builtinId="16"/>
    <cellStyle name="强调文字颜色 5 8 3" xfId="63"/>
    <cellStyle name="20% - 强调文字颜色 5 3 4" xfId="64"/>
    <cellStyle name="千位分隔 2 9 4" xfId="65"/>
    <cellStyle name=".style20 2 2" xfId="66"/>
    <cellStyle name="标题 2" xfId="67" builtinId="17"/>
    <cellStyle name="60% - 强调文字颜色 1" xfId="68" builtinId="32"/>
    <cellStyle name="强调文字颜色 5 8 4" xfId="69"/>
    <cellStyle name="20% - 强调文字颜色 5 3 5" xfId="70"/>
    <cellStyle name="标题 3" xfId="71" builtinId="18"/>
    <cellStyle name="60% - 强调文字颜色 4" xfId="72" builtinId="44"/>
    <cellStyle name="输出" xfId="73" builtinId="21"/>
    <cellStyle name="40% - Accent1 4" xfId="74"/>
    <cellStyle name="20% - 强调文字颜色 2 4 2" xfId="75"/>
    <cellStyle name="计算" xfId="76" builtinId="22"/>
    <cellStyle name="强调文字颜色 1 9 2" xfId="77"/>
    <cellStyle name="20% - 强调文字颜色 1 4 3" xfId="78"/>
    <cellStyle name="检查单元格" xfId="79" builtinId="23"/>
    <cellStyle name="常规 13 5" xfId="80"/>
    <cellStyle name="PSDec 5 5" xfId="81"/>
    <cellStyle name="20% - 强调文字颜色 4 7 3" xfId="82"/>
    <cellStyle name=".style18 3" xfId="83"/>
    <cellStyle name="_Book1_3 5 5" xfId="84"/>
    <cellStyle name="20% - 强调文字颜色 6" xfId="85" builtinId="50"/>
    <cellStyle name="20% - 强调文字颜色 3 9 2" xfId="86"/>
    <cellStyle name="强调文字颜色 2" xfId="87" builtinId="33"/>
    <cellStyle name="链接单元格" xfId="88" builtinId="24"/>
    <cellStyle name="强调文字颜色 6 8 4" xfId="89"/>
    <cellStyle name="20% - 强调文字颜色 6 3 5" xfId="90"/>
    <cellStyle name="适中 2 5" xfId="91"/>
    <cellStyle name="强调文字颜色 6 9 2" xfId="92"/>
    <cellStyle name="20% - 强调文字颜色 6 4 3" xfId="93"/>
    <cellStyle name="汇总" xfId="94" builtinId="25"/>
    <cellStyle name="Grey 7" xfId="95"/>
    <cellStyle name="20% - 强调文字颜色 1 6 6" xfId="96"/>
    <cellStyle name="好" xfId="97" builtinId="26"/>
    <cellStyle name="适中" xfId="98" builtinId="28"/>
    <cellStyle name="20% - 强调文字颜色 5 14" xfId="99"/>
    <cellStyle name="20% - Accent3 2" xfId="100"/>
    <cellStyle name="20% - 强调文字颜色 3 3" xfId="101"/>
    <cellStyle name="20% - 强调文字颜色 4 7 2" xfId="102"/>
    <cellStyle name=".style18 2" xfId="103"/>
    <cellStyle name="_Book1_3 5 4" xfId="104"/>
    <cellStyle name="20% - 强调文字颜色 5" xfId="105" builtinId="46"/>
    <cellStyle name="强调文字颜色 1" xfId="106" builtinId="29"/>
    <cellStyle name="20% - 强调文字颜色 1" xfId="107" builtinId="30"/>
    <cellStyle name="40% - 强调文字颜色 1" xfId="108" builtinId="31"/>
    <cellStyle name="20% - 强调文字颜色 2" xfId="109" builtinId="34"/>
    <cellStyle name="40% - 强调文字颜色 2" xfId="110" builtinId="35"/>
    <cellStyle name="PSDate 2 2" xfId="111"/>
    <cellStyle name="强调文字颜色 3" xfId="112" builtinId="37"/>
    <cellStyle name="强调文字颜色 4" xfId="113" builtinId="41"/>
    <cellStyle name="_Book1_3 5 3" xfId="114"/>
    <cellStyle name="20% - 强调文字颜色 4" xfId="115" builtinId="42"/>
    <cellStyle name="40% - 强调文字颜色 4" xfId="116" builtinId="43"/>
    <cellStyle name="PSDate 2 4" xfId="117"/>
    <cellStyle name="强调文字颜色 5" xfId="118" builtinId="45"/>
    <cellStyle name="60% - 强调文字颜色 6 5 2" xfId="119"/>
    <cellStyle name="40% - 强调文字颜色 5" xfId="120" builtinId="47"/>
    <cellStyle name="PSDate 2 5" xfId="121"/>
    <cellStyle name="60% - 强调文字颜色 5" xfId="122" builtinId="48"/>
    <cellStyle name="强调文字颜色 6" xfId="123" builtinId="49"/>
    <cellStyle name="60% - 强调文字颜色 6 5 3" xfId="124"/>
    <cellStyle name="20% - 强调文字颜色 3 3 2" xfId="125"/>
    <cellStyle name="Heading 3 2" xfId="126"/>
    <cellStyle name="_弱电系统设备配置报价清单" xfId="127"/>
    <cellStyle name="40% - 强调文字颜色 6" xfId="128" builtinId="51"/>
    <cellStyle name="适中 8 2" xfId="129"/>
    <cellStyle name="PSDate 2 6" xfId="130"/>
    <cellStyle name=".font0 2" xfId="131"/>
    <cellStyle name="60% - 强调文字颜色 6" xfId="132" builtinId="52"/>
    <cellStyle name="强调文字颜色 1 7 6" xfId="133"/>
    <cellStyle name="60% - 强调文字颜色 5 14" xfId="134"/>
    <cellStyle name="40% - 强调文字颜色 4 13" xfId="135"/>
    <cellStyle name="20% - 强调文字颜色 3 12" xfId="136"/>
    <cellStyle name="td 3" xfId="137"/>
    <cellStyle name="Header2 4" xfId="138"/>
    <cellStyle name="@page 2" xfId="139"/>
    <cellStyle name=" 1 2" xfId="140"/>
    <cellStyle name="40% - Accent2 5" xfId="141"/>
    <cellStyle name="20% - 强调文字颜色 2 5 3" xfId="142"/>
    <cellStyle name=".font2" xfId="143"/>
    <cellStyle name="20% - 强调文字颜色 5 6 2" xfId="144"/>
    <cellStyle name="60% - 强调文字颜色 3 4 2" xfId="145"/>
    <cellStyle name=".font0 5" xfId="146"/>
    <cellStyle name="20% - 强调文字颜色 5 7 2" xfId="147"/>
    <cellStyle name="60% - 强调文字颜色 3 5 2" xfId="148"/>
    <cellStyle name=".font1 5" xfId="149"/>
    <cellStyle name=".font0" xfId="150"/>
    <cellStyle name="no dec 4" xfId="151"/>
    <cellStyle name="@page" xfId="152"/>
    <cellStyle name="警告文本 8 2" xfId="153"/>
    <cellStyle name=" 1" xfId="154"/>
    <cellStyle name=".font0 4" xfId="155"/>
    <cellStyle name="20% - 强调文字颜色 5 6 3" xfId="156"/>
    <cellStyle name="60% - 强调文字颜色 3 4 3" xfId="157"/>
    <cellStyle name=".font0 6" xfId="158"/>
    <cellStyle name="40% - Accent2 4" xfId="159"/>
    <cellStyle name="20% - 强调文字颜色 2 5 2" xfId="160"/>
    <cellStyle name=".font1" xfId="161"/>
    <cellStyle name=".font1 2" xfId="162"/>
    <cellStyle name=".font1 3" xfId="163"/>
    <cellStyle name="寘嬫愗傝 [0.00]_Region Orders (2)" xfId="164"/>
    <cellStyle name=".font1 4" xfId="165"/>
    <cellStyle name="20% - 强调文字颜色 5 7 3" xfId="166"/>
    <cellStyle name="60% - 强调文字颜色 3 5 3" xfId="167"/>
    <cellStyle name=".font1 6" xfId="168"/>
    <cellStyle name="20% - 强调文字颜色 5 7 4" xfId="169"/>
    <cellStyle name="60% - 强调文字颜色 3 5 4" xfId="170"/>
    <cellStyle name=".font1 7" xfId="171"/>
    <cellStyle name=".font2 2" xfId="172"/>
    <cellStyle name=".font2 3" xfId="173"/>
    <cellStyle name=".font2 4" xfId="174"/>
    <cellStyle name="强调 1 2" xfId="175"/>
    <cellStyle name="20% - 强调文字颜色 5 8 2" xfId="176"/>
    <cellStyle name="60% - 强调文字颜色 3 6 2" xfId="177"/>
    <cellStyle name=".font2 5" xfId="178"/>
    <cellStyle name="强调 1 3" xfId="179"/>
    <cellStyle name="20% - 强调文字颜色 5 8 3" xfId="180"/>
    <cellStyle name="60% - 强调文字颜色 3 6 3" xfId="181"/>
    <cellStyle name=".font2 6" xfId="182"/>
    <cellStyle name="40% - Accent2 6" xfId="183"/>
    <cellStyle name="20% - 强调文字颜色 2 5 4" xfId="184"/>
    <cellStyle name="sup" xfId="185"/>
    <cellStyle name=".font3" xfId="186"/>
    <cellStyle name="sup 2" xfId="187"/>
    <cellStyle name=".font3 2" xfId="188"/>
    <cellStyle name="20% - 强调文字颜色 2 2 2" xfId="189"/>
    <cellStyle name="sup 3" xfId="190"/>
    <cellStyle name=".font3 3" xfId="191"/>
    <cellStyle name="强调文字颜色 2 7 2" xfId="192"/>
    <cellStyle name="20% - 强调文字颜色 2 2 3" xfId="193"/>
    <cellStyle name="Accent4 - 20% 2" xfId="194"/>
    <cellStyle name=".font3 4" xfId="195"/>
    <cellStyle name="强调 2 2" xfId="196"/>
    <cellStyle name="20% - 强调文字颜色 5 9 2" xfId="197"/>
    <cellStyle name="强调文字颜色 2 7 3" xfId="198"/>
    <cellStyle name="20% - 强调文字颜色 2 2 4" xfId="199"/>
    <cellStyle name="Accent4 - 20% 3" xfId="200"/>
    <cellStyle name="60% - 强调文字颜色 3 7 2" xfId="201"/>
    <cellStyle name=".font3 5" xfId="202"/>
    <cellStyle name="强调文字颜色 2 7 4" xfId="203"/>
    <cellStyle name="20% - 强调文字颜色 2 2 5" xfId="204"/>
    <cellStyle name="Accent4 - 20% 4" xfId="205"/>
    <cellStyle name="60% - 强调文字颜色 3 7 3" xfId="206"/>
    <cellStyle name=".font3 6" xfId="207"/>
    <cellStyle name="20% - 强调文字颜色 4 5 2" xfId="208"/>
    <cellStyle name=".style16 2" xfId="209"/>
    <cellStyle name="_Book1_3 3 4" xfId="210"/>
    <cellStyle name="_ET_STYLE_NoName_00__Sheet3 2" xfId="211"/>
    <cellStyle name="20% - 强调文字颜色 4 5 3" xfId="212"/>
    <cellStyle name="PSSpacer 6 2" xfId="213"/>
    <cellStyle name="_ET_STYLE_NoName_00_ 2" xfId="214"/>
    <cellStyle name=".style16 3" xfId="215"/>
    <cellStyle name="_Book1_3 3 5" xfId="216"/>
    <cellStyle name="20% - 强调文字颜色 4 5 4" xfId="217"/>
    <cellStyle name="好_Book1 2" xfId="218"/>
    <cellStyle name=".style16 4" xfId="219"/>
    <cellStyle name="_Book1_3 3 6" xfId="220"/>
    <cellStyle name="Date 2" xfId="221"/>
    <cellStyle name="20% - 强调文字颜色 4 5 6" xfId="222"/>
    <cellStyle name=".style16 6" xfId="223"/>
    <cellStyle name="20% - Accent4 5" xfId="224"/>
    <cellStyle name="20% - 强调文字颜色 4 6" xfId="225"/>
    <cellStyle name="强调 2 2 2" xfId="226"/>
    <cellStyle name=".style17" xfId="227"/>
    <cellStyle name="_转移支付统计表华" xfId="228"/>
    <cellStyle name="20% - 强调文字颜色 4 6 2" xfId="229"/>
    <cellStyle name=".style17 2" xfId="230"/>
    <cellStyle name="_Book1_3 4 4" xfId="231"/>
    <cellStyle name=".style17 2 2" xfId="232"/>
    <cellStyle name="20% - 强调文字颜色 4 6 4" xfId="233"/>
    <cellStyle name="强调文字颜色 6 2 2" xfId="234"/>
    <cellStyle name=".style17 4" xfId="235"/>
    <cellStyle name="_Book1_3 4 6" xfId="236"/>
    <cellStyle name="20% - 强调文字颜色 4 6 5" xfId="237"/>
    <cellStyle name="强调文字颜色 6 2 3" xfId="238"/>
    <cellStyle name=".style17 5" xfId="239"/>
    <cellStyle name="20% - 强调文字颜色 4 6 6" xfId="240"/>
    <cellStyle name="强调文字颜色 6 2 4" xfId="241"/>
    <cellStyle name=".style17 6" xfId="242"/>
    <cellStyle name="强调文字颜色 6 2 5" xfId="243"/>
    <cellStyle name=".style17 7" xfId="244"/>
    <cellStyle name="强调文字颜色 6 2 6" xfId="245"/>
    <cellStyle name="强调文字颜色 1 10" xfId="246"/>
    <cellStyle name=".style17 8" xfId="247"/>
    <cellStyle name="20% - Accent4 6" xfId="248"/>
    <cellStyle name="20% - 强调文字颜色 4 7" xfId="249"/>
    <cellStyle name="警告文本 3 2" xfId="250"/>
    <cellStyle name="40% - Accent6 2" xfId="251"/>
    <cellStyle name=".style18" xfId="252"/>
    <cellStyle name="_2014年决算平衡" xfId="253"/>
    <cellStyle name="20% - 强调文字颜色 4 7 4" xfId="254"/>
    <cellStyle name="强调文字颜色 6 3 2" xfId="255"/>
    <cellStyle name=".style18 4" xfId="256"/>
    <cellStyle name="_Book1_3 5 6" xfId="257"/>
    <cellStyle name="标题 1 10" xfId="258"/>
    <cellStyle name="20% - 强调文字颜色 4 7 5" xfId="259"/>
    <cellStyle name="强调文字颜色 6 3 3" xfId="260"/>
    <cellStyle name=".style18 5" xfId="261"/>
    <cellStyle name="标题 1 11" xfId="262"/>
    <cellStyle name="20% - 强调文字颜色 4 7 6" xfId="263"/>
    <cellStyle name="强调文字颜色 6 3 4" xfId="264"/>
    <cellStyle name=".style18 6" xfId="265"/>
    <cellStyle name="20% - 强调文字颜色 4 8" xfId="266"/>
    <cellStyle name="警告文本 3 3" xfId="267"/>
    <cellStyle name="40% - Accent6 3" xfId="268"/>
    <cellStyle name=".style19" xfId="269"/>
    <cellStyle name="20% - 强调文字颜色 4 8 2" xfId="270"/>
    <cellStyle name="常规 10 6" xfId="271"/>
    <cellStyle name="PSDec 2 6" xfId="272"/>
    <cellStyle name="Accent1" xfId="273"/>
    <cellStyle name=".style19 2" xfId="274"/>
    <cellStyle name="_Book1_3 6 4" xfId="275"/>
    <cellStyle name="适中 10" xfId="276"/>
    <cellStyle name="20% - 强调文字颜色 4 8 3" xfId="277"/>
    <cellStyle name="Accent2" xfId="278"/>
    <cellStyle name=".style19 3" xfId="279"/>
    <cellStyle name="_Book1_3 6 5" xfId="280"/>
    <cellStyle name="适中 11" xfId="281"/>
    <cellStyle name="20% - 强调文字颜色 4 8 4" xfId="282"/>
    <cellStyle name="强调文字颜色 6 4 2" xfId="283"/>
    <cellStyle name="Accent3" xfId="284"/>
    <cellStyle name=".style19 4" xfId="285"/>
    <cellStyle name="_Book1_3 6 6" xfId="286"/>
    <cellStyle name="适中 12" xfId="287"/>
    <cellStyle name="20% - 强调文字颜色 4 8 5" xfId="288"/>
    <cellStyle name="强调文字颜色 6 4 3" xfId="289"/>
    <cellStyle name="Accent4" xfId="290"/>
    <cellStyle name=".style19 5" xfId="291"/>
    <cellStyle name="适中 13" xfId="292"/>
    <cellStyle name="20% - 强调文字颜色 4 8 6" xfId="293"/>
    <cellStyle name="强调文字颜色 6 4 4" xfId="294"/>
    <cellStyle name="Accent5" xfId="295"/>
    <cellStyle name=".style19 6" xfId="296"/>
    <cellStyle name="20% - Accent4 3" xfId="297"/>
    <cellStyle name="20% - 强调文字颜色 4 4" xfId="298"/>
    <cellStyle name="40% - 强调文字颜色 3 9 2" xfId="299"/>
    <cellStyle name=".style20" xfId="300"/>
    <cellStyle name="强调文字颜色 4 9 2" xfId="301"/>
    <cellStyle name="20% - 强调文字颜色 4 4 3" xfId="302"/>
    <cellStyle name="强调文字颜色 1 2 4" xfId="303"/>
    <cellStyle name="PSChar 9 2" xfId="304"/>
    <cellStyle name="60% - 强调文字颜色 4 12" xfId="305"/>
    <cellStyle name="40% - 强调文字颜色 3 11" xfId="306"/>
    <cellStyle name="20% - 强调文字颜色 2 10" xfId="307"/>
    <cellStyle name=".style20 3" xfId="308"/>
    <cellStyle name="_Book1_3 2 5" xfId="309"/>
    <cellStyle name="20% - 强调文字颜色 4 4 4" xfId="310"/>
    <cellStyle name="强调文字颜色 1 2 5" xfId="311"/>
    <cellStyle name="PSChar 9 3" xfId="312"/>
    <cellStyle name="60% - 强调文字颜色 4 13" xfId="313"/>
    <cellStyle name="40% - 强调文字颜色 3 12" xfId="314"/>
    <cellStyle name="20% - 强调文字颜色 2 11" xfId="315"/>
    <cellStyle name=".style20 4" xfId="316"/>
    <cellStyle name="_Book1_3 2 6" xfId="317"/>
    <cellStyle name="20% - 强调文字颜色 4 4 5" xfId="318"/>
    <cellStyle name="强调文字颜色 1 2 6" xfId="319"/>
    <cellStyle name="PSChar 9 4" xfId="320"/>
    <cellStyle name="60% - 强调文字颜色 4 14" xfId="321"/>
    <cellStyle name="40% - 强调文字颜色 3 13" xfId="322"/>
    <cellStyle name="20% - 强调文字颜色 2 12" xfId="323"/>
    <cellStyle name=".style20 5" xfId="324"/>
    <cellStyle name="20% - 强调文字颜色 4 4 6" xfId="325"/>
    <cellStyle name="PSChar 9 5" xfId="326"/>
    <cellStyle name="40% - 强调文字颜色 3 14" xfId="327"/>
    <cellStyle name="20% - 强调文字颜色 2 13" xfId="328"/>
    <cellStyle name=".style20 6" xfId="329"/>
    <cellStyle name="PSChar 9 6" xfId="330"/>
    <cellStyle name="Note 8 2" xfId="331"/>
    <cellStyle name="20% - 强调文字颜色 2 14" xfId="332"/>
    <cellStyle name=".style20 7" xfId="333"/>
    <cellStyle name=".style20 8" xfId="334"/>
    <cellStyle name="40% - 强调文字颜色 6 7 2" xfId="335"/>
    <cellStyle name="@ET_Style?.font5" xfId="336"/>
    <cellStyle name="40% - 强调文字颜色 4 14" xfId="337"/>
    <cellStyle name="20% - 强调文字颜色 3 13" xfId="338"/>
    <cellStyle name="td 4" xfId="339"/>
    <cellStyle name="Header2 5" xfId="340"/>
    <cellStyle name="@page 3" xfId="341"/>
    <cellStyle name="20% - 强调文字颜色 3 14" xfId="342"/>
    <cellStyle name="td 5" xfId="343"/>
    <cellStyle name="Header2 6" xfId="344"/>
    <cellStyle name="@page 4" xfId="345"/>
    <cellStyle name="td 6" xfId="346"/>
    <cellStyle name="@page 5" xfId="347"/>
    <cellStyle name="@page 6" xfId="348"/>
    <cellStyle name="_20100326高清市院遂宁检察院1080P配置清单26日改" xfId="349"/>
    <cellStyle name="_20100326高清市院遂宁检察院1080P配置清单26日改 2" xfId="350"/>
    <cellStyle name="40% - Accent5 6" xfId="351"/>
    <cellStyle name="20% - 强调文字颜色 2 8 4" xfId="352"/>
    <cellStyle name="u 2" xfId="353"/>
    <cellStyle name="PSChar 4 2" xfId="354"/>
    <cellStyle name="60% - 强调文字颜色 3 12" xfId="355"/>
    <cellStyle name="40% - 强调文字颜色 2 11" xfId="356"/>
    <cellStyle name="20% - 强调文字颜色 1 10" xfId="357"/>
    <cellStyle name="常规 2 7 2" xfId="358"/>
    <cellStyle name="_Book1" xfId="359"/>
    <cellStyle name="标题 4 7 3" xfId="360"/>
    <cellStyle name="_Book1 2" xfId="361"/>
    <cellStyle name="40% - 强调文字颜色 6 11" xfId="362"/>
    <cellStyle name="20% - 强调文字颜色 5 10" xfId="363"/>
    <cellStyle name="强调文字颜色 3 8 3" xfId="364"/>
    <cellStyle name="_Book1_1" xfId="365"/>
    <cellStyle name="20% - 强调文字颜色 3 3 4" xfId="366"/>
    <cellStyle name="标题 1 9" xfId="367"/>
    <cellStyle name="20% - 强调文字颜色 1 8 3" xfId="368"/>
    <cellStyle name="_Book1_1 2" xfId="369"/>
    <cellStyle name="40% - 强调文字颜色 6 12" xfId="370"/>
    <cellStyle name="20% - 强调文字颜色 5 11" xfId="371"/>
    <cellStyle name="强调文字颜色 3 8 4" xfId="372"/>
    <cellStyle name="_Book1_2" xfId="373"/>
    <cellStyle name="20% - 强调文字颜色 3 3 5" xfId="374"/>
    <cellStyle name="_Book1_2 2" xfId="375"/>
    <cellStyle name="40% - 强调文字颜色 6 13" xfId="376"/>
    <cellStyle name="20% - 强调文字颜色 5 12" xfId="377"/>
    <cellStyle name="强调文字颜色 3 8 5" xfId="378"/>
    <cellStyle name="_Book1_3" xfId="379"/>
    <cellStyle name="20% - 强调文字颜色 3 3 6" xfId="380"/>
    <cellStyle name="_Book1_3 2" xfId="381"/>
    <cellStyle name="_Book1_3 2 2" xfId="382"/>
    <cellStyle name="Explanatory Text 2" xfId="383"/>
    <cellStyle name="_Book1_3 2 3" xfId="384"/>
    <cellStyle name="_Book1_3 3" xfId="385"/>
    <cellStyle name="Linked Cells" xfId="386"/>
    <cellStyle name="_Book1_3 3 2" xfId="387"/>
    <cellStyle name="_Book1_3 3 3" xfId="388"/>
    <cellStyle name="适中 6 4" xfId="389"/>
    <cellStyle name="20% - 强调文字颜色 6 8 2" xfId="390"/>
    <cellStyle name="_Book1_3 4" xfId="391"/>
    <cellStyle name="_Book1_3 4 2" xfId="392"/>
    <cellStyle name="_Book1_3 4 3" xfId="393"/>
    <cellStyle name="适中 6 5" xfId="394"/>
    <cellStyle name="20% - 强调文字颜色 6 8 3" xfId="395"/>
    <cellStyle name="_Book1_3 5" xfId="396"/>
    <cellStyle name="适中 6 6" xfId="397"/>
    <cellStyle name="20% - 强调文字颜色 6 8 4" xfId="398"/>
    <cellStyle name="_Book1_3 6" xfId="399"/>
    <cellStyle name="常规 10 4" xfId="400"/>
    <cellStyle name="PSDec 2 4" xfId="401"/>
    <cellStyle name="_Book1_3 6 2" xfId="402"/>
    <cellStyle name="常规 10 5" xfId="403"/>
    <cellStyle name="PSDec 2 5" xfId="404"/>
    <cellStyle name="_Book1_3 6 3" xfId="405"/>
    <cellStyle name="20% - 强调文字颜色 1 2" xfId="406"/>
    <cellStyle name="链接单元格 3 2" xfId="407"/>
    <cellStyle name="_Book1_3 7" xfId="408"/>
    <cellStyle name="20% - 强调文字颜色 1 2 2" xfId="409"/>
    <cellStyle name="常规 11 4" xfId="410"/>
    <cellStyle name="PSDec 3 4" xfId="411"/>
    <cellStyle name="Bad 3" xfId="412"/>
    <cellStyle name="_Book1_3 7 2" xfId="413"/>
    <cellStyle name="强调文字颜色 1 7 2" xfId="414"/>
    <cellStyle name="60% - 强调文字颜色 5 10" xfId="415"/>
    <cellStyle name="20% - 强调文字颜色 1 2 3" xfId="416"/>
    <cellStyle name="常规 11 5" xfId="417"/>
    <cellStyle name="PSDec 3 5" xfId="418"/>
    <cellStyle name="_Book1_3 7 3" xfId="419"/>
    <cellStyle name="20% - 强调文字颜色 4 9 2" xfId="420"/>
    <cellStyle name="强调文字颜色 1 7 3" xfId="421"/>
    <cellStyle name="60% - 强调文字颜色 5 11" xfId="422"/>
    <cellStyle name="40% - 强调文字颜色 4 10" xfId="423"/>
    <cellStyle name="20% - 强调文字颜色 1 2 4" xfId="424"/>
    <cellStyle name="常规 11 6" xfId="425"/>
    <cellStyle name="PSDec 3 6" xfId="426"/>
    <cellStyle name="_Book1_3 7 4" xfId="427"/>
    <cellStyle name="强调文字颜色 1 7 4" xfId="428"/>
    <cellStyle name="60% - 强调文字颜色 5 12" xfId="429"/>
    <cellStyle name="40% - 强调文字颜色 4 11" xfId="430"/>
    <cellStyle name="20% - 强调文字颜色 1 2 5" xfId="431"/>
    <cellStyle name="20% - 强调文字颜色 3 10" xfId="432"/>
    <cellStyle name="_Book1_3 7 5" xfId="433"/>
    <cellStyle name="强调文字颜色 1 7 5" xfId="434"/>
    <cellStyle name="60% - 强调文字颜色 5 13" xfId="435"/>
    <cellStyle name="40% - 强调文字颜色 4 12" xfId="436"/>
    <cellStyle name="20% - 强调文字颜色 1 2 6" xfId="437"/>
    <cellStyle name="20% - 强调文字颜色 3 11" xfId="438"/>
    <cellStyle name="强调文字颜色 6 5 2" xfId="439"/>
    <cellStyle name="_Book1_3 7 6" xfId="440"/>
    <cellStyle name="Accent1 - 20% 2" xfId="441"/>
    <cellStyle name="20% - Accent1 2" xfId="442"/>
    <cellStyle name="20% - 强调文字颜色 1 3" xfId="443"/>
    <cellStyle name="链接单元格 3 3" xfId="444"/>
    <cellStyle name="_Book1_3 8" xfId="445"/>
    <cellStyle name="0,0_x000d_&#10;NA_x000d_&#10; 2" xfId="446"/>
    <cellStyle name="Accent5 - 60% 4" xfId="447"/>
    <cellStyle name="Accent1 - 20% 2 2" xfId="448"/>
    <cellStyle name="20% - 强调文字颜色 1 3 2" xfId="449"/>
    <cellStyle name="常规 12 4" xfId="450"/>
    <cellStyle name="PSDec 4 4" xfId="451"/>
    <cellStyle name="_Book1_3 8 2" xfId="452"/>
    <cellStyle name="强调文字颜色 1 8 2" xfId="453"/>
    <cellStyle name="20% - 强调文字颜色 1 3 3" xfId="454"/>
    <cellStyle name="常规 12 5" xfId="455"/>
    <cellStyle name="PSDec 4 5" xfId="456"/>
    <cellStyle name="_Book1_3 8 3" xfId="457"/>
    <cellStyle name="强调文字颜色 1 8 3" xfId="458"/>
    <cellStyle name="20% - 强调文字颜色 1 3 4" xfId="459"/>
    <cellStyle name="常规 12 6" xfId="460"/>
    <cellStyle name="PSDec 4 6" xfId="461"/>
    <cellStyle name="_Book1_3 8 4" xfId="462"/>
    <cellStyle name="强调文字颜色 1 8 4" xfId="463"/>
    <cellStyle name="20% - 强调文字颜色 1 3 5" xfId="464"/>
    <cellStyle name="_Book1_3 8 5" xfId="465"/>
    <cellStyle name="强调文字颜色 1 8 5" xfId="466"/>
    <cellStyle name="Accent3 - 40% 2 2" xfId="467"/>
    <cellStyle name="20% - 强调文字颜色 1 3 6" xfId="468"/>
    <cellStyle name="强调文字颜色 6 6 2" xfId="469"/>
    <cellStyle name="_Book1_3 8 6" xfId="470"/>
    <cellStyle name="Accent1 - 20% 3" xfId="471"/>
    <cellStyle name="20% - Accent1 3" xfId="472"/>
    <cellStyle name="20% - 强调文字颜色 1 4" xfId="473"/>
    <cellStyle name="6mal 2" xfId="474"/>
    <cellStyle name="_Book1_3 9" xfId="475"/>
    <cellStyle name="PSSpacer 6" xfId="476"/>
    <cellStyle name="PSDate 5 5" xfId="477"/>
    <cellStyle name="_ET_STYLE_NoName_00_" xfId="478"/>
    <cellStyle name="强调 1 4" xfId="479"/>
    <cellStyle name="_ET_STYLE_NoName_00__Book1" xfId="480"/>
    <cellStyle name="20% - 强调文字颜色 5 8 4" xfId="481"/>
    <cellStyle name="标题 4 5" xfId="482"/>
    <cellStyle name="_ET_STYLE_NoName_00__Book1 2" xfId="483"/>
    <cellStyle name="_ET_STYLE_NoName_00__Book1_1" xfId="484"/>
    <cellStyle name="40% - 强调文字颜色 4 9" xfId="485"/>
    <cellStyle name="_ET_STYLE_NoName_00__Book1_1 2" xfId="486"/>
    <cellStyle name="强调文字颜色 2 8 6" xfId="487"/>
    <cellStyle name="_功能分类支出" xfId="488"/>
    <cellStyle name="Note 6" xfId="489"/>
    <cellStyle name="_决算平衡（最后）" xfId="490"/>
    <cellStyle name="Grey 4" xfId="491"/>
    <cellStyle name="20% - 强调文字颜色 1 6 3" xfId="492"/>
    <cellStyle name="_弱电系统设备配置报价清单 2" xfId="493"/>
    <cellStyle name="强调文字颜色 2 2 2" xfId="494"/>
    <cellStyle name="检查单元格 7 3" xfId="495"/>
    <cellStyle name="Accent1 - 20%" xfId="496"/>
    <cellStyle name="20% - Accent1" xfId="497"/>
    <cellStyle name="0,0_x000d_&#10;NA_x000d_&#10;" xfId="498"/>
    <cellStyle name="Accent1 - 20% 4" xfId="499"/>
    <cellStyle name="20% - Accent1 4" xfId="500"/>
    <cellStyle name="20% - 强调文字颜色 1 5" xfId="501"/>
    <cellStyle name="Accent1 - 20% 5" xfId="502"/>
    <cellStyle name="20% - Accent1 5" xfId="503"/>
    <cellStyle name="20% - 强调文字颜色 1 6" xfId="504"/>
    <cellStyle name="Accent1 - 20% 6" xfId="505"/>
    <cellStyle name="20% - Accent1 6" xfId="506"/>
    <cellStyle name="20% - 强调文字颜色 1 7" xfId="507"/>
    <cellStyle name="20% - 强调文字颜色 5 4 2" xfId="508"/>
    <cellStyle name="强调文字颜色 2 2 3" xfId="509"/>
    <cellStyle name="20% - Accent2" xfId="510"/>
    <cellStyle name="20% - Accent2 2" xfId="511"/>
    <cellStyle name="20% - 强调文字颜色 2 3" xfId="512"/>
    <cellStyle name="20% - Accent2 3" xfId="513"/>
    <cellStyle name="20% - 强调文字颜色 2 4" xfId="514"/>
    <cellStyle name="20% - Accent2 4" xfId="515"/>
    <cellStyle name="20% - 强调文字颜色 2 5" xfId="516"/>
    <cellStyle name="20% - Accent2 5" xfId="517"/>
    <cellStyle name="20% - 强调文字颜色 2 6" xfId="518"/>
    <cellStyle name="20% - Accent2 6" xfId="519"/>
    <cellStyle name="20% - 强调文字颜色 2 7" xfId="520"/>
    <cellStyle name="强调文字颜色 5 9 2" xfId="521"/>
    <cellStyle name="20% - 强调文字颜色 5 4 3" xfId="522"/>
    <cellStyle name="强调文字颜色 2 2 4" xfId="523"/>
    <cellStyle name="20% - Accent3" xfId="524"/>
    <cellStyle name="20% - Accent3 3" xfId="525"/>
    <cellStyle name="20% - 强调文字颜色 3 4" xfId="526"/>
    <cellStyle name="20% - Accent3 4" xfId="527"/>
    <cellStyle name="20% - 强调文字颜色 3 5" xfId="528"/>
    <cellStyle name="20% - Accent3 5" xfId="529"/>
    <cellStyle name="20% - 强调文字颜色 3 6" xfId="530"/>
    <cellStyle name="20% - Accent3 6" xfId="531"/>
    <cellStyle name="20% - 强调文字颜色 3 7" xfId="532"/>
    <cellStyle name="20% - 强调文字颜色 5 4 4" xfId="533"/>
    <cellStyle name="强调文字颜色 2 2 5" xfId="534"/>
    <cellStyle name="20% - Accent4" xfId="535"/>
    <cellStyle name="20% - Accent4 2" xfId="536"/>
    <cellStyle name="20% - 强调文字颜色 4 3" xfId="537"/>
    <cellStyle name="20% - 强调文字颜色 5 4 5" xfId="538"/>
    <cellStyle name="强调文字颜色 2 2 6" xfId="539"/>
    <cellStyle name="20% - Accent5" xfId="540"/>
    <cellStyle name="20% - Accent5 2" xfId="541"/>
    <cellStyle name="20% - 强调文字颜色 5 3" xfId="542"/>
    <cellStyle name="20% - Accent5 3" xfId="543"/>
    <cellStyle name="20% - 强调文字颜色 5 4" xfId="544"/>
    <cellStyle name="20% - Accent5 4" xfId="545"/>
    <cellStyle name="20% - 强调文字颜色 5 5" xfId="546"/>
    <cellStyle name="20% - Accent5 5" xfId="547"/>
    <cellStyle name="20% - 强调文字颜色 5 6" xfId="548"/>
    <cellStyle name="20% - Accent5 6" xfId="549"/>
    <cellStyle name="20% - 强调文字颜色 5 7" xfId="550"/>
    <cellStyle name="解释性文本 3 2" xfId="551"/>
    <cellStyle name="20% - 强调文字颜色 5 4 6" xfId="552"/>
    <cellStyle name="20% - Accent6" xfId="553"/>
    <cellStyle name="20% - Accent6 2" xfId="554"/>
    <cellStyle name="20% - 强调文字颜色 6 3" xfId="555"/>
    <cellStyle name="20% - Accent6 3" xfId="556"/>
    <cellStyle name="20% - 强调文字颜色 6 4" xfId="557"/>
    <cellStyle name="20% - Accent6 4" xfId="558"/>
    <cellStyle name="20% - 强调文字颜色 6 5" xfId="559"/>
    <cellStyle name="20% - Accent6 5" xfId="560"/>
    <cellStyle name="20% - 强调文字颜色 6 6" xfId="561"/>
    <cellStyle name="20% - Accent6 6" xfId="562"/>
    <cellStyle name="20% - 强调文字颜色 6 7" xfId="563"/>
    <cellStyle name="20% - 强调文字颜色 2 8 6" xfId="564"/>
    <cellStyle name="PSChar 4 4" xfId="565"/>
    <cellStyle name="60% - 强调文字颜色 3 14" xfId="566"/>
    <cellStyle name="40% - 强调文字颜色 2 13" xfId="567"/>
    <cellStyle name="20% - 强调文字颜色 1 12" xfId="568"/>
    <cellStyle name="PSChar 4 5" xfId="569"/>
    <cellStyle name="col" xfId="570"/>
    <cellStyle name="40% - 强调文字颜色 2 14" xfId="571"/>
    <cellStyle name="20% - 强调文字颜色 1 13" xfId="572"/>
    <cellStyle name="PSChar 4 6" xfId="573"/>
    <cellStyle name="Note 3 2" xfId="574"/>
    <cellStyle name="dir" xfId="575"/>
    <cellStyle name="20% - 强调文字颜色 1 14" xfId="576"/>
    <cellStyle name="20% - 强调文字颜色 1 4 2" xfId="577"/>
    <cellStyle name="20% - 强调文字颜色 1 4 4" xfId="578"/>
    <cellStyle name="Accent6 - 20% 3" xfId="579"/>
    <cellStyle name="20% - 强调文字颜色 6 2 2" xfId="580"/>
    <cellStyle name="20% - 强调文字颜色 1 4 5" xfId="581"/>
    <cellStyle name="强调文字颜色 6 7 2" xfId="582"/>
    <cellStyle name="Accent6 - 20% 4" xfId="583"/>
    <cellStyle name="20% - 强调文字颜色 6 2 3" xfId="584"/>
    <cellStyle name="20% - 强调文字颜色 1 4 6" xfId="585"/>
    <cellStyle name="20% - 强调文字颜色 1 5 2" xfId="586"/>
    <cellStyle name="20% - 强调文字颜色 1 5 3" xfId="587"/>
    <cellStyle name="20% - 强调文字颜色 1 5 4" xfId="588"/>
    <cellStyle name="20% - 强调文字颜色 6 3 2" xfId="589"/>
    <cellStyle name="20% - 强调文字颜色 1 5 5" xfId="590"/>
    <cellStyle name="强调文字颜色 6 8 2" xfId="591"/>
    <cellStyle name="no dec" xfId="592"/>
    <cellStyle name="20% - 强调文字颜色 6 3 3" xfId="593"/>
    <cellStyle name="20% - 强调文字颜色 1 5 6" xfId="594"/>
    <cellStyle name="Grey 3" xfId="595"/>
    <cellStyle name="20% - 强调文字颜色 1 6 2" xfId="596"/>
    <cellStyle name="好_2017年预算（社保基金）" xfId="597"/>
    <cellStyle name="Grey 5" xfId="598"/>
    <cellStyle name="20% - 强调文字颜色 1 6 4" xfId="599"/>
    <cellStyle name="适中 2 4" xfId="600"/>
    <cellStyle name="20% - 强调文字颜色 6 4 2" xfId="601"/>
    <cellStyle name="差_Book1" xfId="602"/>
    <cellStyle name="Grey 6" xfId="603"/>
    <cellStyle name="20% - 强调文字颜色 1 6 5" xfId="604"/>
    <cellStyle name="20% - 强调文字颜色 1 7 2" xfId="605"/>
    <cellStyle name="60% - 强调文字颜色 6 10" xfId="606"/>
    <cellStyle name="20% - 强调文字颜色 1 7 3" xfId="607"/>
    <cellStyle name="Input Cells 2" xfId="608"/>
    <cellStyle name="60% - 强调文字颜色 6 11" xfId="609"/>
    <cellStyle name="40% - 强调文字颜色 5 10" xfId="610"/>
    <cellStyle name="20% - 强调文字颜色 1 7 4" xfId="611"/>
    <cellStyle name="适中 3 4" xfId="612"/>
    <cellStyle name="20% - 强调文字颜色 6 5 2" xfId="613"/>
    <cellStyle name="60% - 强调文字颜色 6 12" xfId="614"/>
    <cellStyle name="40% - 强调文字颜色 5 11" xfId="615"/>
    <cellStyle name="20% - 强调文字颜色 1 7 5" xfId="616"/>
    <cellStyle name="20% - 强调文字颜色 4 10" xfId="617"/>
    <cellStyle name="适中 3 5" xfId="618"/>
    <cellStyle name="20% - 强调文字颜色 6 5 3" xfId="619"/>
    <cellStyle name="60% - 强调文字颜色 6 13" xfId="620"/>
    <cellStyle name="40% - 强调文字颜色 5 12" xfId="621"/>
    <cellStyle name="20% - 强调文字颜色 1 7 6" xfId="622"/>
    <cellStyle name="20% - 强调文字颜色 4 11" xfId="623"/>
    <cellStyle name="Accent1 - 20% 7" xfId="624"/>
    <cellStyle name="20% - 强调文字颜色 1 8" xfId="625"/>
    <cellStyle name="标题 1 8" xfId="626"/>
    <cellStyle name="20% - 强调文字颜色 1 8 2" xfId="627"/>
    <cellStyle name="20% - 强调文字颜色 1 8 4" xfId="628"/>
    <cellStyle name="适中 4 4" xfId="629"/>
    <cellStyle name="20% - 强调文字颜色 6 6 2" xfId="630"/>
    <cellStyle name="20% - 强调文字颜色 1 8 5" xfId="631"/>
    <cellStyle name="适中 4 5" xfId="632"/>
    <cellStyle name="20% - 强调文字颜色 6 6 3" xfId="633"/>
    <cellStyle name="20% - 强调文字颜色 1 8 6" xfId="634"/>
    <cellStyle name="40% - Accent3 4" xfId="635"/>
    <cellStyle name="20% - 强调文字颜色 2 6 2" xfId="636"/>
    <cellStyle name="20% - 强调文字颜色 1 9" xfId="637"/>
    <cellStyle name="标题 2 8" xfId="638"/>
    <cellStyle name="20% - 强调文字颜色 1 9 2" xfId="639"/>
    <cellStyle name="20% - 强调文字颜色 2 2" xfId="640"/>
    <cellStyle name="强调文字颜色 2 7 5" xfId="641"/>
    <cellStyle name="20% - 强调文字颜色 2 2 6" xfId="642"/>
    <cellStyle name="20% - 强调文字颜色 2 3 2" xfId="643"/>
    <cellStyle name="强调文字颜色 2 8 2" xfId="644"/>
    <cellStyle name="20% - 强调文字颜色 2 3 3" xfId="645"/>
    <cellStyle name="强调文字颜色 2 8 3" xfId="646"/>
    <cellStyle name="20% - 强调文字颜色 2 3 4" xfId="647"/>
    <cellStyle name="强调文字颜色 2 8 4" xfId="648"/>
    <cellStyle name="20% - 强调文字颜色 2 3 5" xfId="649"/>
    <cellStyle name="强调文字颜色 2 9 2" xfId="650"/>
    <cellStyle name="40% - Accent1 5" xfId="651"/>
    <cellStyle name="20% - 强调文字颜色 2 4 3" xfId="652"/>
    <cellStyle name="40% - Accent1 6" xfId="653"/>
    <cellStyle name="20% - 强调文字颜色 2 4 4" xfId="654"/>
    <cellStyle name="20% - 强调文字颜色 2 4 5" xfId="655"/>
    <cellStyle name="20% - 强调文字颜色 2 4 6" xfId="656"/>
    <cellStyle name="20% - 强调文字颜色 2 5 5" xfId="657"/>
    <cellStyle name="20% - 强调文字颜色 2 5 6" xfId="658"/>
    <cellStyle name="40% - Accent3 5" xfId="659"/>
    <cellStyle name="20% - 强调文字颜色 2 6 3" xfId="660"/>
    <cellStyle name="40% - Accent3 6" xfId="661"/>
    <cellStyle name="20% - 强调文字颜色 2 6 4" xfId="662"/>
    <cellStyle name="20% - 强调文字颜色 2 6 5" xfId="663"/>
    <cellStyle name="20% - 强调文字颜色 2 6 6" xfId="664"/>
    <cellStyle name="20% - 强调文字颜色 2 9" xfId="665"/>
    <cellStyle name="40% - Accent4 4" xfId="666"/>
    <cellStyle name="20% - 强调文字颜色 2 7 2" xfId="667"/>
    <cellStyle name="40% - Accent4 5" xfId="668"/>
    <cellStyle name="20% - 强调文字颜色 2 7 3" xfId="669"/>
    <cellStyle name="40% - Accent4 6" xfId="670"/>
    <cellStyle name="20% - 强调文字颜色 2 7 4" xfId="671"/>
    <cellStyle name="20% - 强调文字颜色 2 7 5" xfId="672"/>
    <cellStyle name="20% - 强调文字颜色 2 7 6" xfId="673"/>
    <cellStyle name="样式 1" xfId="674"/>
    <cellStyle name="20% - 强调文字颜色 2 8" xfId="675"/>
    <cellStyle name="60% - 强调文字颜色 3 10" xfId="676"/>
    <cellStyle name="20% - 强调文字颜色 3 9" xfId="677"/>
    <cellStyle name="样式 1 2" xfId="678"/>
    <cellStyle name="40% - Accent5 4" xfId="679"/>
    <cellStyle name="20% - 强调文字颜色 2 8 2" xfId="680"/>
    <cellStyle name="40% - Accent5 5" xfId="681"/>
    <cellStyle name="20% - 强调文字颜色 2 8 3" xfId="682"/>
    <cellStyle name="20% - 强调文字颜色 4 9" xfId="683"/>
    <cellStyle name="40% - Accent6 4" xfId="684"/>
    <cellStyle name="20% - 强调文字颜色 2 9 2" xfId="685"/>
    <cellStyle name="40% - 强调文字颜色 6 14" xfId="686"/>
    <cellStyle name="20% - 强调文字颜色 5 13" xfId="687"/>
    <cellStyle name="20% - 强调文字颜色 3 2" xfId="688"/>
    <cellStyle name="20% - 强调文字颜色 3 2 2" xfId="689"/>
    <cellStyle name="强调文字颜色 3 7 2" xfId="690"/>
    <cellStyle name="常规 2 14 2" xfId="691"/>
    <cellStyle name="20% - 强调文字颜色 3 2 3" xfId="692"/>
    <cellStyle name="强调文字颜色 3 7 3" xfId="693"/>
    <cellStyle name="20% - 强调文字颜色 3 2 4" xfId="694"/>
    <cellStyle name="强调文字颜色 3 7 4" xfId="695"/>
    <cellStyle name="20% - 强调文字颜色 3 2 5" xfId="696"/>
    <cellStyle name="强调文字颜色 3 7 5" xfId="697"/>
    <cellStyle name="20% - 强调文字颜色 3 2 6" xfId="698"/>
    <cellStyle name="强调文字颜色 3 8 2" xfId="699"/>
    <cellStyle name="常规 2 15 2" xfId="700"/>
    <cellStyle name="20% - 强调文字颜色 3 3 3" xfId="701"/>
    <cellStyle name="20% - 强调文字颜色 3 4 2" xfId="702"/>
    <cellStyle name="强调文字颜色 3 9 2" xfId="703"/>
    <cellStyle name="常规 2 16 2" xfId="704"/>
    <cellStyle name="20% - 强调文字颜色 3 4 3" xfId="705"/>
    <cellStyle name="20% - 强调文字颜色 3 4 4" xfId="706"/>
    <cellStyle name="20% - 强调文字颜色 3 4 5" xfId="707"/>
    <cellStyle name="20% - 强调文字颜色 3 4 6" xfId="708"/>
    <cellStyle name="20% - 强调文字颜色 3 5 2" xfId="709"/>
    <cellStyle name="20% - 强调文字颜色 3 5 3" xfId="710"/>
    <cellStyle name="20% - 强调文字颜色 3 5 4" xfId="711"/>
    <cellStyle name="20% - 强调文字颜色 3 5 6" xfId="712"/>
    <cellStyle name="20% - 强调文字颜色 3 6 2" xfId="713"/>
    <cellStyle name="20% - 强调文字颜色 3 6 3" xfId="714"/>
    <cellStyle name="20% - 强调文字颜色 3 6 4" xfId="715"/>
    <cellStyle name="20% - 强调文字颜色 3 6 5" xfId="716"/>
    <cellStyle name="20% - 强调文字颜色 3 6 6" xfId="717"/>
    <cellStyle name="20% - 强调文字颜色 3 7 2" xfId="718"/>
    <cellStyle name="20% - 强调文字颜色 3 7 3" xfId="719"/>
    <cellStyle name="ol" xfId="720"/>
    <cellStyle name="20% - 强调文字颜色 3 7 4" xfId="721"/>
    <cellStyle name="20% - 强调文字颜色 3 7 6" xfId="722"/>
    <cellStyle name="20% - 强调文字颜色 3 8" xfId="723"/>
    <cellStyle name="20% - 强调文字颜色 3 8 2" xfId="724"/>
    <cellStyle name="20% - 强调文字颜色 3 8 3" xfId="725"/>
    <cellStyle name="20% - 强调文字颜色 6 10" xfId="726"/>
    <cellStyle name="20% - 强调文字颜色 3 8 4" xfId="727"/>
    <cellStyle name="20% - 强调文字颜色 6 11" xfId="728"/>
    <cellStyle name="20% - 强调文字颜色 3 8 5" xfId="729"/>
    <cellStyle name="20% - 强调文字颜色 6 12" xfId="730"/>
    <cellStyle name="20% - 强调文字颜色 3 8 6" xfId="731"/>
    <cellStyle name="适中 3 6" xfId="732"/>
    <cellStyle name="20% - 强调文字颜色 6 5 4" xfId="733"/>
    <cellStyle name="60% - 强调文字颜色 6 14" xfId="734"/>
    <cellStyle name="40% - 强调文字颜色 5 13" xfId="735"/>
    <cellStyle name="20% - 强调文字颜色 4 12" xfId="736"/>
    <cellStyle name="20% - 强调文字颜色 6 5 5" xfId="737"/>
    <cellStyle name="40% - 强调文字颜色 5 14" xfId="738"/>
    <cellStyle name="20% - 强调文字颜色 4 13" xfId="739"/>
    <cellStyle name="20% - 强调文字颜色 6 5 6" xfId="740"/>
    <cellStyle name="20% - 强调文字颜色 4 14" xfId="741"/>
    <cellStyle name="20% - 强调文字颜色 4 2" xfId="742"/>
    <cellStyle name="20% - 强调文字颜色 4 2 2" xfId="743"/>
    <cellStyle name="强调文字颜色 4 7 2" xfId="744"/>
    <cellStyle name="20% - 强调文字颜色 4 2 3" xfId="745"/>
    <cellStyle name="强调文字颜色 4 7 3" xfId="746"/>
    <cellStyle name="20% - 强调文字颜色 4 2 4" xfId="747"/>
    <cellStyle name="强调文字颜色 4 7 4" xfId="748"/>
    <cellStyle name="20% - 强调文字颜色 4 2 5" xfId="749"/>
    <cellStyle name="强调文字颜色 4 7 5" xfId="750"/>
    <cellStyle name="20% - 强调文字颜色 4 2 6" xfId="751"/>
    <cellStyle name="20% - 强调文字颜色 4 3 2" xfId="752"/>
    <cellStyle name="强调文字颜色 4 8 2" xfId="753"/>
    <cellStyle name="20% - 强调文字颜色 4 3 3" xfId="754"/>
    <cellStyle name="强调文字颜色 4 8 3" xfId="755"/>
    <cellStyle name="20% - 强调文字颜色 4 3 4" xfId="756"/>
    <cellStyle name="强调文字颜色 4 8 4" xfId="757"/>
    <cellStyle name="20% - 强调文字颜色 4 3 5" xfId="758"/>
    <cellStyle name="强调文字颜色 4 8 5" xfId="759"/>
    <cellStyle name="20% - 强调文字颜色 4 3 6" xfId="760"/>
    <cellStyle name="20% - 强调文字颜色 5 2" xfId="761"/>
    <cellStyle name="20% - 强调文字颜色 5 2 2" xfId="762"/>
    <cellStyle name="强调文字颜色 5 7 2" xfId="763"/>
    <cellStyle name="20% - 强调文字颜色 5 2 3" xfId="764"/>
    <cellStyle name="强调文字颜色 5 7 3" xfId="765"/>
    <cellStyle name="20% - 强调文字颜色 5 2 4" xfId="766"/>
    <cellStyle name="强调文字颜色 5 7 4" xfId="767"/>
    <cellStyle name="20% - 强调文字颜色 5 2 5" xfId="768"/>
    <cellStyle name="强调文字颜色 5 7 5" xfId="769"/>
    <cellStyle name="20% - 强调文字颜色 5 2 6" xfId="770"/>
    <cellStyle name="20% - 强调文字颜色 5 3 2" xfId="771"/>
    <cellStyle name="20% - 强调文字颜色 5 5 2" xfId="772"/>
    <cellStyle name="20% - 强调文字颜色 5 5 3" xfId="773"/>
    <cellStyle name="20% - 强调文字颜色 5 5 4" xfId="774"/>
    <cellStyle name="20% - 强调文字颜色 5 5 5" xfId="775"/>
    <cellStyle name="解释性文本 4 2" xfId="776"/>
    <cellStyle name="20% - 强调文字颜色 5 5 6" xfId="777"/>
    <cellStyle name="20% - 强调文字颜色 5 6 4" xfId="778"/>
    <cellStyle name="Accent1 - 40% 2 2" xfId="779"/>
    <cellStyle name="20% - 强调文字颜色 5 6 5" xfId="780"/>
    <cellStyle name="解释性文本 5 2" xfId="781"/>
    <cellStyle name="差 2 2" xfId="782"/>
    <cellStyle name="20% - 强调文字颜色 5 6 6" xfId="783"/>
    <cellStyle name="20% - 强调文字颜色 5 7 5" xfId="784"/>
    <cellStyle name="解释性文本 6 2" xfId="785"/>
    <cellStyle name="差 3 2" xfId="786"/>
    <cellStyle name="20% - 强调文字颜色 5 7 6" xfId="787"/>
    <cellStyle name="强调 1" xfId="788"/>
    <cellStyle name="20% - 强调文字颜色 5 8" xfId="789"/>
    <cellStyle name="20% - 强调文字颜色 5 8 5" xfId="790"/>
    <cellStyle name="解释性文本 7 2" xfId="791"/>
    <cellStyle name="差 4 2" xfId="792"/>
    <cellStyle name="20% - 强调文字颜色 5 8 6" xfId="793"/>
    <cellStyle name="强调 2" xfId="794"/>
    <cellStyle name="20% - 强调文字颜色 5 9" xfId="795"/>
    <cellStyle name="20% - 强调文字颜色 6 13" xfId="796"/>
    <cellStyle name="20% - 强调文字颜色 6 14" xfId="797"/>
    <cellStyle name="20% - 强调文字颜色 6 2" xfId="798"/>
    <cellStyle name="强调文字颜色 6 7 3" xfId="799"/>
    <cellStyle name="Accent6 - 20% 5" xfId="800"/>
    <cellStyle name="20% - 强调文字颜色 6 2 4" xfId="801"/>
    <cellStyle name="强调文字颜色 6 7 4" xfId="802"/>
    <cellStyle name="Accent6 - 20% 6" xfId="803"/>
    <cellStyle name="20% - 强调文字颜色 6 2 5" xfId="804"/>
    <cellStyle name="强调文字颜色 6 7 5" xfId="805"/>
    <cellStyle name="New Times Roman 2" xfId="806"/>
    <cellStyle name="Accent6 - 20% 7" xfId="807"/>
    <cellStyle name="Accent3 - 40%" xfId="808"/>
    <cellStyle name="20% - 强调文字颜色 6 2 6" xfId="809"/>
    <cellStyle name="强调文字颜色 6 8 3" xfId="810"/>
    <cellStyle name="20% - 强调文字颜色 6 3 4" xfId="811"/>
    <cellStyle name="强调文字颜色 6 8 5" xfId="812"/>
    <cellStyle name="借出原因" xfId="813"/>
    <cellStyle name="20% - 强调文字颜色 6 3 6" xfId="814"/>
    <cellStyle name="适中 2 6" xfId="815"/>
    <cellStyle name="20% - 强调文字颜色 6 4 4" xfId="816"/>
    <cellStyle name="20% - 强调文字颜色 6 4 5" xfId="817"/>
    <cellStyle name="Accent3 - 60%" xfId="818"/>
    <cellStyle name="20% - 强调文字颜色 6 4 6" xfId="819"/>
    <cellStyle name="适中 4 6" xfId="820"/>
    <cellStyle name="20% - 强调文字颜色 6 6 4" xfId="821"/>
    <cellStyle name="20% - 强调文字颜色 6 6 5" xfId="822"/>
    <cellStyle name="20% - 强调文字颜色 6 6 6" xfId="823"/>
    <cellStyle name="适中 5 4" xfId="824"/>
    <cellStyle name="20% - 强调文字颜色 6 7 2" xfId="825"/>
    <cellStyle name="适中 5 5" xfId="826"/>
    <cellStyle name="20% - 强调文字颜色 6 7 3" xfId="827"/>
    <cellStyle name="适中 5 6" xfId="828"/>
    <cellStyle name="20% - 强调文字颜色 6 7 4" xfId="829"/>
    <cellStyle name="20% - 强调文字颜色 6 7 5" xfId="830"/>
    <cellStyle name="20% - 强调文字颜色 6 7 6" xfId="831"/>
    <cellStyle name="20% - 强调文字颜色 6 8" xfId="832"/>
    <cellStyle name="20% - 强调文字颜色 6 8 5" xfId="833"/>
    <cellStyle name="20% - 强调文字颜色 6 8 6" xfId="834"/>
    <cellStyle name="20% - 强调文字颜色 6 9" xfId="835"/>
    <cellStyle name="适中 7 4" xfId="836"/>
    <cellStyle name="20% - 强调文字颜色 6 9 2" xfId="837"/>
    <cellStyle name="40% - Accent1" xfId="838"/>
    <cellStyle name="40% - 强调文字颜色 3 4 5" xfId="839"/>
    <cellStyle name="40% - Accent1 2" xfId="840"/>
    <cellStyle name="40% - 强调文字颜色 3 4 6" xfId="841"/>
    <cellStyle name="40% - Accent1 3" xfId="842"/>
    <cellStyle name="千位分隔[0] 2 4 2" xfId="843"/>
    <cellStyle name="40% - Accent2" xfId="844"/>
    <cellStyle name="40% - 强调文字颜色 3 5 5" xfId="845"/>
    <cellStyle name="40% - Accent2 2" xfId="846"/>
    <cellStyle name="40% - 强调文字颜色 3 5 6" xfId="847"/>
    <cellStyle name="40% - Accent2 3" xfId="848"/>
    <cellStyle name="千位分隔[0] 2 4 3" xfId="849"/>
    <cellStyle name="40% - Accent3" xfId="850"/>
    <cellStyle name="40% - 强调文字颜色 3 6 5" xfId="851"/>
    <cellStyle name="40% - Accent3 2" xfId="852"/>
    <cellStyle name="40% - 强调文字颜色 3 6 6" xfId="853"/>
    <cellStyle name="40% - Accent3 3" xfId="854"/>
    <cellStyle name="千位分隔[0] 2 4 4" xfId="855"/>
    <cellStyle name="Normal - Style1" xfId="856"/>
    <cellStyle name="40% - Accent4" xfId="857"/>
    <cellStyle name="Normal - Style1 2" xfId="858"/>
    <cellStyle name="40% - 强调文字颜色 3 7 5" xfId="859"/>
    <cellStyle name="40% - Accent4 2" xfId="860"/>
    <cellStyle name="40% - 强调文字颜色 3 7 6" xfId="861"/>
    <cellStyle name="40% - Accent4 3" xfId="862"/>
    <cellStyle name="千位分隔[0] 2 4 5" xfId="863"/>
    <cellStyle name="警告文本 2" xfId="864"/>
    <cellStyle name="40% - Accent5" xfId="865"/>
    <cellStyle name="警告文本 2 2" xfId="866"/>
    <cellStyle name="40% - 强调文字颜色 3 8 5" xfId="867"/>
    <cellStyle name="40% - Accent5 2" xfId="868"/>
    <cellStyle name="警告文本 2 3" xfId="869"/>
    <cellStyle name="40% - 强调文字颜色 3 8 6" xfId="870"/>
    <cellStyle name="40% - Accent5 3" xfId="871"/>
    <cellStyle name="千位分隔[0] 2 4 6" xfId="872"/>
    <cellStyle name="警告文本 3" xfId="873"/>
    <cellStyle name="40% - Accent6" xfId="874"/>
    <cellStyle name="40% - Accent6 5" xfId="875"/>
    <cellStyle name="Accent6 - 20%" xfId="876"/>
    <cellStyle name="40% - Accent6 6" xfId="877"/>
    <cellStyle name="60% - 强调文字颜色 2 11" xfId="878"/>
    <cellStyle name="40% - 强调文字颜色 1 10" xfId="879"/>
    <cellStyle name="60% - 强调文字颜色 2 12" xfId="880"/>
    <cellStyle name="40% - 强调文字颜色 1 11" xfId="881"/>
    <cellStyle name="Comma [0] 4 2" xfId="882"/>
    <cellStyle name="60% - 强调文字颜色 2 13" xfId="883"/>
    <cellStyle name="40% - 强调文字颜色 1 12" xfId="884"/>
    <cellStyle name="Comma [0] 4 3" xfId="885"/>
    <cellStyle name="60% - 强调文字颜色 2 14" xfId="886"/>
    <cellStyle name="40% - 强调文字颜色 1 13" xfId="887"/>
    <cellStyle name="Comma [0] 4 4" xfId="888"/>
    <cellStyle name="40% - 强调文字颜色 1 14" xfId="889"/>
    <cellStyle name="40% - 强调文字颜色 1 2" xfId="890"/>
    <cellStyle name="40% - 强调文字颜色 1 2 2" xfId="891"/>
    <cellStyle name="40% - 强调文字颜色 1 2 3" xfId="892"/>
    <cellStyle name="40% - 强调文字颜色 1 2 4" xfId="893"/>
    <cellStyle name="PSDate 8 2" xfId="894"/>
    <cellStyle name="40% - 强调文字颜色 1 2 5" xfId="895"/>
    <cellStyle name="PSDate 8 3" xfId="896"/>
    <cellStyle name="40% - 强调文字颜色 1 2 6" xfId="897"/>
    <cellStyle name="常规 9 2" xfId="898"/>
    <cellStyle name="40% - 强调文字颜色 1 3" xfId="899"/>
    <cellStyle name="注释 7" xfId="900"/>
    <cellStyle name="40% - 强调文字颜色 1 3 2" xfId="901"/>
    <cellStyle name="注释 8" xfId="902"/>
    <cellStyle name="40% - 强调文字颜色 1 3 3" xfId="903"/>
    <cellStyle name="注释 9" xfId="904"/>
    <cellStyle name="40% - 强调文字颜色 1 3 4" xfId="905"/>
    <cellStyle name="PSDate 9 2" xfId="906"/>
    <cellStyle name="40% - 强调文字颜色 1 3 5" xfId="907"/>
    <cellStyle name="PSDate 9 3" xfId="908"/>
    <cellStyle name="40% - 强调文字颜色 1 3 6" xfId="909"/>
    <cellStyle name="40% - 强调文字颜色 1 4" xfId="910"/>
    <cellStyle name="40% - 强调文字颜色 1 4 2" xfId="911"/>
    <cellStyle name="40% - 强调文字颜色 1 4 3" xfId="912"/>
    <cellStyle name="40% - 强调文字颜色 1 4 4" xfId="913"/>
    <cellStyle name="40% - 强调文字颜色 1 4 5" xfId="914"/>
    <cellStyle name="40% - 强调文字颜色 1 4 6" xfId="915"/>
    <cellStyle name="40% - 强调文字颜色 1 5" xfId="916"/>
    <cellStyle name="40% - 强调文字颜色 1 5 2" xfId="917"/>
    <cellStyle name="40% - 强调文字颜色 1 5 3" xfId="918"/>
    <cellStyle name="40% - 强调文字颜色 1 5 4" xfId="919"/>
    <cellStyle name="40% - 强调文字颜色 1 5 5" xfId="920"/>
    <cellStyle name="40% - 强调文字颜色 1 5 6" xfId="921"/>
    <cellStyle name="40% - 强调文字颜色 1 6" xfId="922"/>
    <cellStyle name="40% - 强调文字颜色 1 6 2" xfId="923"/>
    <cellStyle name="40% - 强调文字颜色 1 6 3" xfId="924"/>
    <cellStyle name="40% - 强调文字颜色 1 6 4" xfId="925"/>
    <cellStyle name="40% - 强调文字颜色 1 6 5" xfId="926"/>
    <cellStyle name="40% - 强调文字颜色 1 6 6" xfId="927"/>
    <cellStyle name="40% - 强调文字颜色 1 7" xfId="928"/>
    <cellStyle name="40% - 强调文字颜色 1 7 2" xfId="929"/>
    <cellStyle name="40% - 强调文字颜色 1 7 3" xfId="930"/>
    <cellStyle name="40% - 强调文字颜色 1 7 4" xfId="931"/>
    <cellStyle name="40% - 强调文字颜色 1 7 5" xfId="932"/>
    <cellStyle name="40% - 强调文字颜色 1 7 6" xfId="933"/>
    <cellStyle name="40% - 强调文字颜色 1 8" xfId="934"/>
    <cellStyle name="40% - 强调文字颜色 1 8 2" xfId="935"/>
    <cellStyle name="40% - 强调文字颜色 1 8 3" xfId="936"/>
    <cellStyle name="40% - 强调文字颜色 1 8 4" xfId="937"/>
    <cellStyle name="40% - 强调文字颜色 1 8 5" xfId="938"/>
    <cellStyle name="40% - 强调文字颜色 1 8 6" xfId="939"/>
    <cellStyle name="40% - 强调文字颜色 1 9" xfId="940"/>
    <cellStyle name="40% - 强调文字颜色 1 9 2" xfId="941"/>
    <cellStyle name="60% - 强调文字颜色 3 11" xfId="942"/>
    <cellStyle name="40% - 强调文字颜色 2 10" xfId="943"/>
    <cellStyle name="40% - 强调文字颜色 2 2" xfId="944"/>
    <cellStyle name="40% - 强调文字颜色 2 2 2" xfId="945"/>
    <cellStyle name="40% - 强调文字颜色 2 2 3" xfId="946"/>
    <cellStyle name="40% - 强调文字颜色 2 2 4" xfId="947"/>
    <cellStyle name="40% - 强调文字颜色 2 2 5" xfId="948"/>
    <cellStyle name="40% - 强调文字颜色 2 2 6" xfId="949"/>
    <cellStyle name="40% - 强调文字颜色 2 3" xfId="950"/>
    <cellStyle name="40% - 强调文字颜色 2 3 2" xfId="951"/>
    <cellStyle name="40% - 强调文字颜色 2 3 3" xfId="952"/>
    <cellStyle name="40% - 强调文字颜色 2 3 4" xfId="953"/>
    <cellStyle name="Accent5 - 60% 2" xfId="954"/>
    <cellStyle name="40% - 强调文字颜色 2 3 5" xfId="955"/>
    <cellStyle name="Accent5 - 60% 3" xfId="956"/>
    <cellStyle name="40% - 强调文字颜色 2 3 6" xfId="957"/>
    <cellStyle name="40% - 强调文字颜色 2 4" xfId="958"/>
    <cellStyle name="40% - 强调文字颜色 2 4 2" xfId="959"/>
    <cellStyle name="40% - 强调文字颜色 2 4 3" xfId="960"/>
    <cellStyle name="40% - 强调文字颜色 2 4 4" xfId="961"/>
    <cellStyle name="40% - 强调文字颜色 2 4 5" xfId="962"/>
    <cellStyle name="40% - 强调文字颜色 2 4 6" xfId="963"/>
    <cellStyle name="40% - 强调文字颜色 2 5" xfId="964"/>
    <cellStyle name="40% - 强调文字颜色 2 5 2" xfId="965"/>
    <cellStyle name="40% - 强调文字颜色 2 5 3" xfId="966"/>
    <cellStyle name="40% - 强调文字颜色 2 5 4" xfId="967"/>
    <cellStyle name="40% - 强调文字颜色 2 5 5" xfId="968"/>
    <cellStyle name="40% - 强调文字颜色 2 5 6" xfId="969"/>
    <cellStyle name="40% - 强调文字颜色 2 6" xfId="970"/>
    <cellStyle name="40% - 强调文字颜色 2 6 2" xfId="971"/>
    <cellStyle name="40% - 强调文字颜色 2 6 3" xfId="972"/>
    <cellStyle name="40% - 强调文字颜色 2 6 4" xfId="973"/>
    <cellStyle name="40% - 强调文字颜色 2 6 5" xfId="974"/>
    <cellStyle name="Grey 2" xfId="975"/>
    <cellStyle name="40% - 强调文字颜色 2 6 6" xfId="976"/>
    <cellStyle name="40% - 强调文字颜色 2 7" xfId="977"/>
    <cellStyle name="40% - 强调文字颜色 2 7 2" xfId="978"/>
    <cellStyle name="未定义 2" xfId="979"/>
    <cellStyle name="40% - 强调文字颜色 2 7 3" xfId="980"/>
    <cellStyle name="40% - 强调文字颜色 2 7 4" xfId="981"/>
    <cellStyle name="40% - 强调文字颜色 2 7 5" xfId="982"/>
    <cellStyle name="40% - 强调文字颜色 2 7 6" xfId="983"/>
    <cellStyle name="40% - 强调文字颜色 2 8" xfId="984"/>
    <cellStyle name="标题 1 3" xfId="985"/>
    <cellStyle name="40% - 强调文字颜色 2 8 2" xfId="986"/>
    <cellStyle name="标题 1 4" xfId="987"/>
    <cellStyle name="40% - 强调文字颜色 2 8 3" xfId="988"/>
    <cellStyle name="标题 1 5" xfId="989"/>
    <cellStyle name="40% - 强调文字颜色 2 8 4" xfId="990"/>
    <cellStyle name="标题 1 6" xfId="991"/>
    <cellStyle name="40% - 强调文字颜色 2 8 5" xfId="992"/>
    <cellStyle name="标题 1 7" xfId="993"/>
    <cellStyle name="40% - 强调文字颜色 2 8 6" xfId="994"/>
    <cellStyle name="40% - 强调文字颜色 2 9" xfId="995"/>
    <cellStyle name="标题 2 3" xfId="996"/>
    <cellStyle name="40% - 强调文字颜色 2 9 2" xfId="997"/>
    <cellStyle name="强调文字颜色 1 2 3" xfId="998"/>
    <cellStyle name="60% - 强调文字颜色 4 11" xfId="999"/>
    <cellStyle name="40% - 强调文字颜色 3 10" xfId="1000"/>
    <cellStyle name="MS Sans Serif 2" xfId="1001"/>
    <cellStyle name="40% - 强调文字颜色 3 2" xfId="1002"/>
    <cellStyle name="注释 3 5" xfId="1003"/>
    <cellStyle name="40% - 强调文字颜色 6 9" xfId="1004"/>
    <cellStyle name="40% - 强调文字颜色 3 2 2" xfId="1005"/>
    <cellStyle name="注释 3 6" xfId="1006"/>
    <cellStyle name="40% - 强调文字颜色 3 2 3" xfId="1007"/>
    <cellStyle name="40% - 强调文字颜色 3 2 4" xfId="1008"/>
    <cellStyle name="40% - 强调文字颜色 3 2 5" xfId="1009"/>
    <cellStyle name="40% - 强调文字颜色 3 2 6" xfId="1010"/>
    <cellStyle name="40% - 强调文字颜色 3 3" xfId="1011"/>
    <cellStyle name="注释 4 5" xfId="1012"/>
    <cellStyle name="40% - 强调文字颜色 3 3 2" xfId="1013"/>
    <cellStyle name="注释 4 6" xfId="1014"/>
    <cellStyle name="40% - 强调文字颜色 3 3 3" xfId="1015"/>
    <cellStyle name="40% - 强调文字颜色 3 3 4" xfId="1016"/>
    <cellStyle name="40% - 强调文字颜色 3 3 5" xfId="1017"/>
    <cellStyle name="40% - 强调文字颜色 3 3 6" xfId="1018"/>
    <cellStyle name="40% - 强调文字颜色 3 4" xfId="1019"/>
    <cellStyle name="注释 5 5" xfId="1020"/>
    <cellStyle name="霓付 [0]_95" xfId="1021"/>
    <cellStyle name="40% - 强调文字颜色 3 4 2" xfId="1022"/>
    <cellStyle name="注释 5 6" xfId="1023"/>
    <cellStyle name="40% - 强调文字颜色 3 4 3" xfId="1024"/>
    <cellStyle name="40% - 强调文字颜色 3 4 4" xfId="1025"/>
    <cellStyle name="40% - 强调文字颜色 3 5" xfId="1026"/>
    <cellStyle name="注释 6 5" xfId="1027"/>
    <cellStyle name="40% - 强调文字颜色 3 5 2" xfId="1028"/>
    <cellStyle name="注释 6 6" xfId="1029"/>
    <cellStyle name="40% - 强调文字颜色 3 5 3" xfId="1030"/>
    <cellStyle name="40% - 强调文字颜色 3 5 4" xfId="1031"/>
    <cellStyle name="40% - 强调文字颜色 3 6" xfId="1032"/>
    <cellStyle name="注释 7 5" xfId="1033"/>
    <cellStyle name="40% - 强调文字颜色 3 6 2" xfId="1034"/>
    <cellStyle name="注释 7 6" xfId="1035"/>
    <cellStyle name="40% - 强调文字颜色 3 6 3" xfId="1036"/>
    <cellStyle name="40% - 强调文字颜色 3 6 4" xfId="1037"/>
    <cellStyle name="40% - 强调文字颜色 3 7" xfId="1038"/>
    <cellStyle name="注释 8 5" xfId="1039"/>
    <cellStyle name="40% - 强调文字颜色 3 7 2" xfId="1040"/>
    <cellStyle name="注释 8 6" xfId="1041"/>
    <cellStyle name="40% - 强调文字颜色 3 7 3" xfId="1042"/>
    <cellStyle name="40% - 强调文字颜色 3 7 4" xfId="1043"/>
    <cellStyle name="Accent1_Book1" xfId="1044"/>
    <cellStyle name="40% - 强调文字颜色 3 8" xfId="1045"/>
    <cellStyle name="Heading 4" xfId="1046"/>
    <cellStyle name="40% - 强调文字颜色 3 8 2" xfId="1047"/>
    <cellStyle name="40% - 强调文字颜色 3 8 3" xfId="1048"/>
    <cellStyle name="40% - 强调文字颜色 3 8 4" xfId="1049"/>
    <cellStyle name="40% - 强调文字颜色 3 9" xfId="1050"/>
    <cellStyle name="40% - 强调文字颜色 4 2" xfId="1051"/>
    <cellStyle name="40% - 强调文字颜色 4 2 2" xfId="1052"/>
    <cellStyle name="40% - 强调文字颜色 4 2 3" xfId="1053"/>
    <cellStyle name="千位分隔 2 10" xfId="1054"/>
    <cellStyle name="40% - 强调文字颜色 4 2 4" xfId="1055"/>
    <cellStyle name="千位分隔 2 11" xfId="1056"/>
    <cellStyle name="40% - 强调文字颜色 4 2 5" xfId="1057"/>
    <cellStyle name="千位分隔 2 12" xfId="1058"/>
    <cellStyle name="40% - 强调文字颜色 4 2 6" xfId="1059"/>
    <cellStyle name="40% - 强调文字颜色 4 3" xfId="1060"/>
    <cellStyle name="40% - 强调文字颜色 4 3 2" xfId="1061"/>
    <cellStyle name="40% - 强调文字颜色 4 3 3" xfId="1062"/>
    <cellStyle name="40% - 强调文字颜色 4 3 4" xfId="1063"/>
    <cellStyle name="40% - 强调文字颜色 4 3 5" xfId="1064"/>
    <cellStyle name="40% - 强调文字颜色 4 3 6" xfId="1065"/>
    <cellStyle name="40% - 强调文字颜色 4 4" xfId="1066"/>
    <cellStyle name="40% - 强调文字颜色 4 4 2" xfId="1067"/>
    <cellStyle name="40% - 强调文字颜色 4 4 3" xfId="1068"/>
    <cellStyle name="40% - 强调文字颜色 4 4 4" xfId="1069"/>
    <cellStyle name="40% - 强调文字颜色 4 4 5" xfId="1070"/>
    <cellStyle name="40% - 强调文字颜色 4 4 6" xfId="1071"/>
    <cellStyle name="40% - 强调文字颜色 4 5" xfId="1072"/>
    <cellStyle name="40% - 强调文字颜色 4 5 2" xfId="1073"/>
    <cellStyle name="40% - 强调文字颜色 4 5 3" xfId="1074"/>
    <cellStyle name="40% - 强调文字颜色 4 5 4" xfId="1075"/>
    <cellStyle name="40% - 强调文字颜色 4 5 5" xfId="1076"/>
    <cellStyle name="40% - 强调文字颜色 4 5 6" xfId="1077"/>
    <cellStyle name="40% - 强调文字颜色 4 6" xfId="1078"/>
    <cellStyle name="40% - 强调文字颜色 4 6 2" xfId="1079"/>
    <cellStyle name="40% - 强调文字颜色 4 6 3" xfId="1080"/>
    <cellStyle name="40% - 强调文字颜色 4 6 4" xfId="1081"/>
    <cellStyle name="40% - 强调文字颜色 4 6 5" xfId="1082"/>
    <cellStyle name="40% - 强调文字颜色 4 6 6" xfId="1083"/>
    <cellStyle name="40% - 强调文字颜色 4 7" xfId="1084"/>
    <cellStyle name="40% - 强调文字颜色 4 7 2" xfId="1085"/>
    <cellStyle name="40% - 强调文字颜色 4 7 3" xfId="1086"/>
    <cellStyle name="40% - 强调文字颜色 4 7 4" xfId="1087"/>
    <cellStyle name="Dollar (zero dec)" xfId="1088"/>
    <cellStyle name="40% - 强调文字颜色 4 7 5" xfId="1089"/>
    <cellStyle name="40% - 强调文字颜色 4 7 6" xfId="1090"/>
    <cellStyle name="Mon閠aire [0]_!!!GO" xfId="1091"/>
    <cellStyle name="40% - 强调文字颜色 4 8" xfId="1092"/>
    <cellStyle name="40% - 强调文字颜色 4 8 2" xfId="1093"/>
    <cellStyle name="40% - 强调文字颜色 4 8 3" xfId="1094"/>
    <cellStyle name="40% - 强调文字颜色 4 8 4" xfId="1095"/>
    <cellStyle name="th" xfId="1096"/>
    <cellStyle name="40% - 强调文字颜色 4 8 5" xfId="1097"/>
    <cellStyle name="40% - 强调文字颜色 4 8 6" xfId="1098"/>
    <cellStyle name="40% - 强调文字颜色 4 9 2" xfId="1099"/>
    <cellStyle name="好 2 3" xfId="1100"/>
    <cellStyle name="40% - 强调文字颜色 5 2" xfId="1101"/>
    <cellStyle name="40% - 强调文字颜色 5 2 2" xfId="1102"/>
    <cellStyle name="40% - 强调文字颜色 5 2 3" xfId="1103"/>
    <cellStyle name="40% - 强调文字颜色 5 2 4" xfId="1104"/>
    <cellStyle name="40% - 强调文字颜色 5 2 5" xfId="1105"/>
    <cellStyle name="40% - 强调文字颜色 5 2 6" xfId="1106"/>
    <cellStyle name="40% - 强调文字颜色 5 3" xfId="1107"/>
    <cellStyle name="40% - 强调文字颜色 5 3 2" xfId="1108"/>
    <cellStyle name="40% - 强调文字颜色 5 3 3" xfId="1109"/>
    <cellStyle name="40% - 强调文字颜色 5 3 4" xfId="1110"/>
    <cellStyle name="40% - 强调文字颜色 5 3 5" xfId="1111"/>
    <cellStyle name="40% - 强调文字颜色 5 3 6" xfId="1112"/>
    <cellStyle name="40% - 强调文字颜色 5 4" xfId="1113"/>
    <cellStyle name="40% - 强调文字颜色 5 4 2" xfId="1114"/>
    <cellStyle name="40% - 强调文字颜色 5 4 3" xfId="1115"/>
    <cellStyle name="40% - 强调文字颜色 5 4 4" xfId="1116"/>
    <cellStyle name="烹拳 [0]_95" xfId="1117"/>
    <cellStyle name="40% - 强调文字颜色 5 4 5" xfId="1118"/>
    <cellStyle name="40% - 强调文字颜色 5 4 6" xfId="1119"/>
    <cellStyle name="40% - 强调文字颜色 5 5" xfId="1120"/>
    <cellStyle name="40% - 强调文字颜色 5 5 2" xfId="1121"/>
    <cellStyle name="40% - 强调文字颜色 5 5 3" xfId="1122"/>
    <cellStyle name="40% - 强调文字颜色 5 5 4" xfId="1123"/>
    <cellStyle name="40% - 强调文字颜色 5 5 5" xfId="1124"/>
    <cellStyle name="40% - 强调文字颜色 5 5 6" xfId="1125"/>
    <cellStyle name="注释 2 2" xfId="1126"/>
    <cellStyle name="40% - 强调文字颜色 5 6" xfId="1127"/>
    <cellStyle name="40% - 强调文字颜色 5 6 2" xfId="1128"/>
    <cellStyle name="40% - 强调文字颜色 5 6 3" xfId="1129"/>
    <cellStyle name="40% - 强调文字颜色 5 6 4" xfId="1130"/>
    <cellStyle name="数字 2 2" xfId="1131"/>
    <cellStyle name="40% - 强调文字颜色 5 6 5" xfId="1132"/>
    <cellStyle name="数字 2 3" xfId="1133"/>
    <cellStyle name="捠壿_Region Orders (2)" xfId="1134"/>
    <cellStyle name="40% - 强调文字颜色 5 6 6" xfId="1135"/>
    <cellStyle name="注释 2 3" xfId="1136"/>
    <cellStyle name="40% - 强调文字颜色 5 7" xfId="1137"/>
    <cellStyle name="40% - 强调文字颜色 5 7 2" xfId="1138"/>
    <cellStyle name="40% - 强调文字颜色 5 7 3" xfId="1139"/>
    <cellStyle name="40% - 强调文字颜色 5 7 4" xfId="1140"/>
    <cellStyle name="40% - 强调文字颜色 5 7 5" xfId="1141"/>
    <cellStyle name="40% - 强调文字颜色 5 7 6" xfId="1142"/>
    <cellStyle name="注释 2 4" xfId="1143"/>
    <cellStyle name="40% - 强调文字颜色 5 8" xfId="1144"/>
    <cellStyle name="Input [yellow] 11" xfId="1145"/>
    <cellStyle name="40% - 强调文字颜色 5 8 2" xfId="1146"/>
    <cellStyle name="Input [yellow] 12" xfId="1147"/>
    <cellStyle name="40% - 强调文字颜色 5 8 3" xfId="1148"/>
    <cellStyle name="Input [yellow] 13" xfId="1149"/>
    <cellStyle name="40% - 强调文字颜色 5 8 4" xfId="1150"/>
    <cellStyle name="Input [yellow] 14" xfId="1151"/>
    <cellStyle name="40% - 强调文字颜色 5 8 5" xfId="1152"/>
    <cellStyle name="40% - 强调文字颜色 5 8 6" xfId="1153"/>
    <cellStyle name="注释 2 5" xfId="1154"/>
    <cellStyle name="40% - 强调文字颜色 5 9" xfId="1155"/>
    <cellStyle name="40% - 强调文字颜色 5 9 2" xfId="1156"/>
    <cellStyle name="40% - 强调文字颜色 6 10" xfId="1157"/>
    <cellStyle name="好 3 3" xfId="1158"/>
    <cellStyle name="标题 17" xfId="1159"/>
    <cellStyle name="40% - 强调文字颜色 6 2" xfId="1160"/>
    <cellStyle name="40% - 强调文字颜色 6 2 2" xfId="1161"/>
    <cellStyle name="40% - 强调文字颜色 6 2 3" xfId="1162"/>
    <cellStyle name="40% - 强调文字颜色 6 2 4" xfId="1163"/>
    <cellStyle name="40% - 强调文字颜色 6 2 5" xfId="1164"/>
    <cellStyle name="40% - 强调文字颜色 6 2 6" xfId="1165"/>
    <cellStyle name="40% - 强调文字颜色 6 3" xfId="1166"/>
    <cellStyle name="40% - 强调文字颜色 6 3 2" xfId="1167"/>
    <cellStyle name="40% - 强调文字颜色 6 3 3" xfId="1168"/>
    <cellStyle name="40% - 强调文字颜色 6 3 4" xfId="1169"/>
    <cellStyle name="40% - 强调文字颜色 6 3 5" xfId="1170"/>
    <cellStyle name="40% - 强调文字颜色 6 3 6" xfId="1171"/>
    <cellStyle name="60% - 强调文字颜色 4 2 2" xfId="1172"/>
    <cellStyle name="40% - 强调文字颜色 6 4" xfId="1173"/>
    <cellStyle name="40% - 强调文字颜色 6 4 2" xfId="1174"/>
    <cellStyle name="40% - 强调文字颜色 6 4 3" xfId="1175"/>
    <cellStyle name="40% - 强调文字颜色 6 4 4" xfId="1176"/>
    <cellStyle name="40% - 强调文字颜色 6 4 5" xfId="1177"/>
    <cellStyle name="40% - 强调文字颜色 6 4 6" xfId="1178"/>
    <cellStyle name="60% - 强调文字颜色 4 2 3" xfId="1179"/>
    <cellStyle name="40% - 强调文字颜色 6 5" xfId="1180"/>
    <cellStyle name="40% - 强调文字颜色 6 5 2" xfId="1181"/>
    <cellStyle name="40% - 强调文字颜色 6 5 3" xfId="1182"/>
    <cellStyle name="40% - 强调文字颜色 6 5 4" xfId="1183"/>
    <cellStyle name="40% - 强调文字颜色 6 5 5" xfId="1184"/>
    <cellStyle name="40% - 强调文字颜色 6 5 6" xfId="1185"/>
    <cellStyle name="注释 3 2" xfId="1186"/>
    <cellStyle name="60% - 强调文字颜色 4 2 4" xfId="1187"/>
    <cellStyle name="40% - 强调文字颜色 6 6" xfId="1188"/>
    <cellStyle name="40% - 强调文字颜色 6 6 2" xfId="1189"/>
    <cellStyle name="40% - 强调文字颜色 6 6 3" xfId="1190"/>
    <cellStyle name="40% - 强调文字颜色 6 6 4" xfId="1191"/>
    <cellStyle name="40% - 强调文字颜色 6 6 5" xfId="1192"/>
    <cellStyle name="40% - 强调文字颜色 6 6 6" xfId="1193"/>
    <cellStyle name="注释 3 3" xfId="1194"/>
    <cellStyle name="60% - 强调文字颜色 4 2 5" xfId="1195"/>
    <cellStyle name="40% - 强调文字颜色 6 7" xfId="1196"/>
    <cellStyle name="40% - 强调文字颜色 6 7 3" xfId="1197"/>
    <cellStyle name="40% - 强调文字颜色 6 7 4" xfId="1198"/>
    <cellStyle name="40% - 强调文字颜色 6 7 5" xfId="1199"/>
    <cellStyle name="40% - 强调文字颜色 6 7 6" xfId="1200"/>
    <cellStyle name="注释 3 4" xfId="1201"/>
    <cellStyle name="60% - 强调文字颜色 4 2 6" xfId="1202"/>
    <cellStyle name="40% - 强调文字颜色 6 8" xfId="1203"/>
    <cellStyle name="40% - 强调文字颜色 6 8 2" xfId="1204"/>
    <cellStyle name="40% - 强调文字颜色 6 8 3" xfId="1205"/>
    <cellStyle name="40% - 强调文字颜色 6 8 4" xfId="1206"/>
    <cellStyle name="40% - 强调文字颜色 6 8 5" xfId="1207"/>
    <cellStyle name="40% - 强调文字颜色 6 8 6" xfId="1208"/>
    <cellStyle name="40% - 强调文字颜色 6 9 2" xfId="1209"/>
    <cellStyle name="Accent5 - 40% 6" xfId="1210"/>
    <cellStyle name="60% - Accent1" xfId="1211"/>
    <cellStyle name="60% - Accent1 2" xfId="1212"/>
    <cellStyle name="日期 2" xfId="1213"/>
    <cellStyle name="60% - Accent1 3" xfId="1214"/>
    <cellStyle name="60% - Accent1 4" xfId="1215"/>
    <cellStyle name="60% - Accent1 5" xfId="1216"/>
    <cellStyle name="60% - Accent1 6" xfId="1217"/>
    <cellStyle name="Accent5 - 40% 7" xfId="1218"/>
    <cellStyle name="60% - Accent2" xfId="1219"/>
    <cellStyle name="60% - Accent2 2" xfId="1220"/>
    <cellStyle name="60% - Accent2 3" xfId="1221"/>
    <cellStyle name="60% - Accent2 4" xfId="1222"/>
    <cellStyle name="60% - Accent2 5" xfId="1223"/>
    <cellStyle name="60% - Accent2 6" xfId="1224"/>
    <cellStyle name="60% - Accent3" xfId="1225"/>
    <cellStyle name="60% - Accent3 2" xfId="1226"/>
    <cellStyle name="60% - Accent3 3" xfId="1227"/>
    <cellStyle name="Percent [2] 2" xfId="1228"/>
    <cellStyle name="60% - Accent3 4" xfId="1229"/>
    <cellStyle name="Percent [2] 3" xfId="1230"/>
    <cellStyle name="60% - Accent3 5" xfId="1231"/>
    <cellStyle name="Percent [2] 4" xfId="1232"/>
    <cellStyle name="60% - Accent3 6" xfId="1233"/>
    <cellStyle name="per.style" xfId="1234"/>
    <cellStyle name="60% - Accent4" xfId="1235"/>
    <cellStyle name="per.style 2" xfId="1236"/>
    <cellStyle name="60% - Accent4 2" xfId="1237"/>
    <cellStyle name="60% - Accent4 3" xfId="1238"/>
    <cellStyle name="60% - Accent4 4" xfId="1239"/>
    <cellStyle name="60% - Accent4 5" xfId="1240"/>
    <cellStyle name="60% - Accent4 6" xfId="1241"/>
    <cellStyle name="强调文字颜色 4 2" xfId="1242"/>
    <cellStyle name="60% - Accent5" xfId="1243"/>
    <cellStyle name="强调文字颜色 4 2 2" xfId="1244"/>
    <cellStyle name="60% - Accent5 2" xfId="1245"/>
    <cellStyle name="强调文字颜色 4 2 3" xfId="1246"/>
    <cellStyle name="60% - Accent5 3" xfId="1247"/>
    <cellStyle name="强调文字颜色 4 2 4" xfId="1248"/>
    <cellStyle name="60% - Accent5 4" xfId="1249"/>
    <cellStyle name="强调文字颜色 4 2 5" xfId="1250"/>
    <cellStyle name="60% - Accent5 5" xfId="1251"/>
    <cellStyle name="强调文字颜色 4 2 6" xfId="1252"/>
    <cellStyle name="60% - Accent5 6" xfId="1253"/>
    <cellStyle name="强调文字颜色 4 3" xfId="1254"/>
    <cellStyle name="60% - Accent6" xfId="1255"/>
    <cellStyle name="强调文字颜色 4 3 2" xfId="1256"/>
    <cellStyle name="60% - Accent6 2" xfId="1257"/>
    <cellStyle name="强调文字颜色 4 3 3" xfId="1258"/>
    <cellStyle name="60% - Accent6 3" xfId="1259"/>
    <cellStyle name="强调文字颜色 4 3 4" xfId="1260"/>
    <cellStyle name="Explanatory Text" xfId="1261"/>
    <cellStyle name="60% - Accent6 4" xfId="1262"/>
    <cellStyle name="强调文字颜色 4 3 5" xfId="1263"/>
    <cellStyle name="60% - Accent6 5" xfId="1264"/>
    <cellStyle name="强调文字颜色 4 3 6" xfId="1265"/>
    <cellStyle name="60% - Accent6 6" xfId="1266"/>
    <cellStyle name="60% - 强调文字颜色 1 10" xfId="1267"/>
    <cellStyle name="60% - 强调文字颜色 1 11" xfId="1268"/>
    <cellStyle name="60% - 强调文字颜色 1 12" xfId="1269"/>
    <cellStyle name="60% - 强调文字颜色 1 13" xfId="1270"/>
    <cellStyle name="60% - 强调文字颜色 1 14" xfId="1271"/>
    <cellStyle name="60% - 强调文字颜色 1 2" xfId="1272"/>
    <cellStyle name="60% - 强调文字颜色 1 2 2" xfId="1273"/>
    <cellStyle name="60% - 强调文字颜色 1 2 3" xfId="1274"/>
    <cellStyle name="60% - 强调文字颜色 1 2 4" xfId="1275"/>
    <cellStyle name="ColLevel_0" xfId="1276"/>
    <cellStyle name="Calc Currency (0) 2" xfId="1277"/>
    <cellStyle name="60% - 强调文字颜色 1 2 5" xfId="1278"/>
    <cellStyle name="60% - 强调文字颜色 1 2 6" xfId="1279"/>
    <cellStyle name="h1" xfId="1280"/>
    <cellStyle name="60% - 强调文字颜色 1 3" xfId="1281"/>
    <cellStyle name="常规 2 18" xfId="1282"/>
    <cellStyle name="h1 2" xfId="1283"/>
    <cellStyle name="60% - 强调文字颜色 1 3 2" xfId="1284"/>
    <cellStyle name="常规 2 19" xfId="1285"/>
    <cellStyle name="h1 3" xfId="1286"/>
    <cellStyle name="60% - 强调文字颜色 1 3 3" xfId="1287"/>
    <cellStyle name="h1 4" xfId="1288"/>
    <cellStyle name="60% - 强调文字颜色 1 3 4" xfId="1289"/>
    <cellStyle name="h1 5" xfId="1290"/>
    <cellStyle name="60% - 强调文字颜色 1 3 5" xfId="1291"/>
    <cellStyle name="h1 6" xfId="1292"/>
    <cellStyle name="60% - 强调文字颜色 1 3 6" xfId="1293"/>
    <cellStyle name="h2" xfId="1294"/>
    <cellStyle name="60% - 强调文字颜色 1 4" xfId="1295"/>
    <cellStyle name="输入 13" xfId="1296"/>
    <cellStyle name="h2 2" xfId="1297"/>
    <cellStyle name="60% - 强调文字颜色 1 4 2" xfId="1298"/>
    <cellStyle name="输入 14" xfId="1299"/>
    <cellStyle name="h2 3" xfId="1300"/>
    <cellStyle name="60% - 强调文字颜色 1 4 3" xfId="1301"/>
    <cellStyle name="h2 4" xfId="1302"/>
    <cellStyle name="60% - 强调文字颜色 1 4 4" xfId="1303"/>
    <cellStyle name="h2 5" xfId="1304"/>
    <cellStyle name="60% - 强调文字颜色 1 4 5" xfId="1305"/>
    <cellStyle name="h2 6" xfId="1306"/>
    <cellStyle name="60% - 强调文字颜色 1 4 6" xfId="1307"/>
    <cellStyle name="h3" xfId="1308"/>
    <cellStyle name="60% - 强调文字颜色 1 5" xfId="1309"/>
    <cellStyle name="h3 2" xfId="1310"/>
    <cellStyle name="60% - 强调文字颜色 1 5 2" xfId="1311"/>
    <cellStyle name="h3 3" xfId="1312"/>
    <cellStyle name="60% - 强调文字颜色 1 5 3" xfId="1313"/>
    <cellStyle name="h3 4" xfId="1314"/>
    <cellStyle name="60% - 强调文字颜色 1 5 4" xfId="1315"/>
    <cellStyle name="h3 5" xfId="1316"/>
    <cellStyle name="60% - 强调文字颜色 1 5 5" xfId="1317"/>
    <cellStyle name="h3 6" xfId="1318"/>
    <cellStyle name="60% - 强调文字颜色 1 5 6" xfId="1319"/>
    <cellStyle name="PSInt 8 2" xfId="1320"/>
    <cellStyle name="h4" xfId="1321"/>
    <cellStyle name="60% - 强调文字颜色 1 6" xfId="1322"/>
    <cellStyle name="h4 2" xfId="1323"/>
    <cellStyle name="60% - 强调文字颜色 1 6 2" xfId="1324"/>
    <cellStyle name="h4 3" xfId="1325"/>
    <cellStyle name="60% - 强调文字颜色 1 6 3" xfId="1326"/>
    <cellStyle name="h4 4" xfId="1327"/>
    <cellStyle name="60% - 强调文字颜色 1 6 4" xfId="1328"/>
    <cellStyle name="h4 5" xfId="1329"/>
    <cellStyle name="60% - 强调文字颜色 1 6 5" xfId="1330"/>
    <cellStyle name="h4 6" xfId="1331"/>
    <cellStyle name="60% - 强调文字颜色 1 6 6" xfId="1332"/>
    <cellStyle name="PSInt 8 3" xfId="1333"/>
    <cellStyle name="h5" xfId="1334"/>
    <cellStyle name="60% - 强调文字颜色 1 7" xfId="1335"/>
    <cellStyle name="h5 2" xfId="1336"/>
    <cellStyle name="60% - 强调文字颜色 1 7 2" xfId="1337"/>
    <cellStyle name="h5 3" xfId="1338"/>
    <cellStyle name="60% - 强调文字颜色 1 7 3" xfId="1339"/>
    <cellStyle name="h5 4" xfId="1340"/>
    <cellStyle name="60% - 强调文字颜色 1 7 4" xfId="1341"/>
    <cellStyle name="h5 5" xfId="1342"/>
    <cellStyle name="60% - 强调文字颜色 1 7 5" xfId="1343"/>
    <cellStyle name="h5 6" xfId="1344"/>
    <cellStyle name="60% - 强调文字颜色 1 7 6" xfId="1345"/>
    <cellStyle name="PSInt 8 4" xfId="1346"/>
    <cellStyle name="h6" xfId="1347"/>
    <cellStyle name="60% - 强调文字颜色 1 8" xfId="1348"/>
    <cellStyle name="h6 2" xfId="1349"/>
    <cellStyle name="60% - 强调文字颜色 1 8 2" xfId="1350"/>
    <cellStyle name="h6 3" xfId="1351"/>
    <cellStyle name="60% - 强调文字颜色 1 8 3" xfId="1352"/>
    <cellStyle name="h6 4" xfId="1353"/>
    <cellStyle name="60% - 强调文字颜色 1 8 4" xfId="1354"/>
    <cellStyle name="h6 5" xfId="1355"/>
    <cellStyle name="60% - 强调文字颜色 1 8 5" xfId="1356"/>
    <cellStyle name="h6 6" xfId="1357"/>
    <cellStyle name="60% - 强调文字颜色 1 8 6" xfId="1358"/>
    <cellStyle name="PSInt 8 5" xfId="1359"/>
    <cellStyle name="60% - 强调文字颜色 1 9" xfId="1360"/>
    <cellStyle name="60% - 强调文字颜色 1 9 2" xfId="1361"/>
    <cellStyle name="60% - 强调文字颜色 2 10" xfId="1362"/>
    <cellStyle name="60% - 强调文字颜色 2 2" xfId="1363"/>
    <cellStyle name="60% - 强调文字颜色 2 2 2" xfId="1364"/>
    <cellStyle name="输入 6 2" xfId="1365"/>
    <cellStyle name="60% - 强调文字颜色 2 2 3" xfId="1366"/>
    <cellStyle name="输入 6 3" xfId="1367"/>
    <cellStyle name="60% - 强调文字颜色 2 2 4" xfId="1368"/>
    <cellStyle name="60% - 强调文字颜色 2 2 5" xfId="1369"/>
    <cellStyle name="60% - 强调文字颜色 2 2 6" xfId="1370"/>
    <cellStyle name="注释 2" xfId="1371"/>
    <cellStyle name="60% - 强调文字颜色 2 3 2" xfId="1372"/>
    <cellStyle name="注释 3" xfId="1373"/>
    <cellStyle name="输入 7 2" xfId="1374"/>
    <cellStyle name="60% - 强调文字颜色 2 3 3" xfId="1375"/>
    <cellStyle name="注释 4" xfId="1376"/>
    <cellStyle name="输入 7 3" xfId="1377"/>
    <cellStyle name="60% - 强调文字颜色 2 3 4" xfId="1378"/>
    <cellStyle name="注释 5" xfId="1379"/>
    <cellStyle name="60% - 强调文字颜色 2 3 5" xfId="1380"/>
    <cellStyle name="注释 6" xfId="1381"/>
    <cellStyle name="60% - 强调文字颜色 2 3 6" xfId="1382"/>
    <cellStyle name="60% - 强调文字颜色 2 4" xfId="1383"/>
    <cellStyle name="60% - 强调文字颜色 2 4 2" xfId="1384"/>
    <cellStyle name="输入 8 2" xfId="1385"/>
    <cellStyle name="60% - 强调文字颜色 2 4 3" xfId="1386"/>
    <cellStyle name="输入 8 3" xfId="1387"/>
    <cellStyle name="60% - 强调文字颜色 2 4 4" xfId="1388"/>
    <cellStyle name="60% - 强调文字颜色 2 4 5" xfId="1389"/>
    <cellStyle name="60% - 强调文字颜色 2 4 6" xfId="1390"/>
    <cellStyle name="60% - 强调文字颜色 2 5" xfId="1391"/>
    <cellStyle name="60% - 强调文字颜色 2 5 2" xfId="1392"/>
    <cellStyle name="输入 9 2" xfId="1393"/>
    <cellStyle name="60% - 强调文字颜色 2 5 3" xfId="1394"/>
    <cellStyle name="60% - 强调文字颜色 2 5 4" xfId="1395"/>
    <cellStyle name="60% - 强调文字颜色 2 5 5" xfId="1396"/>
    <cellStyle name="60% - 强调文字颜色 2 5 6" xfId="1397"/>
    <cellStyle name="后继超链接 2 2" xfId="1398"/>
    <cellStyle name="PSInt 9 2" xfId="1399"/>
    <cellStyle name="60% - 强调文字颜色 2 6" xfId="1400"/>
    <cellStyle name="menu 6" xfId="1401"/>
    <cellStyle name="60% - 强调文字颜色 2 6 2" xfId="1402"/>
    <cellStyle name="60% - 强调文字颜色 2 6 3" xfId="1403"/>
    <cellStyle name="60% - 强调文字颜色 2 6 4" xfId="1404"/>
    <cellStyle name="60% - 强调文字颜色 2 6 5" xfId="1405"/>
    <cellStyle name="60% - 强调文字颜色 2 6 6" xfId="1406"/>
    <cellStyle name="PSInt 9 3" xfId="1407"/>
    <cellStyle name="60% - 强调文字颜色 2 7" xfId="1408"/>
    <cellStyle name="60% - 强调文字颜色 2 7 2" xfId="1409"/>
    <cellStyle name="60% - 强调文字颜色 2 7 3" xfId="1410"/>
    <cellStyle name="60% - 强调文字颜色 2 7 4" xfId="1411"/>
    <cellStyle name="60% - 强调文字颜色 2 7 5" xfId="1412"/>
    <cellStyle name="60% - 强调文字颜色 2 7 6" xfId="1413"/>
    <cellStyle name="PSInt 9 4" xfId="1414"/>
    <cellStyle name="60% - 强调文字颜色 2 8" xfId="1415"/>
    <cellStyle name="60% - 强调文字颜色 2 8 2" xfId="1416"/>
    <cellStyle name="60% - 强调文字颜色 2 8 3" xfId="1417"/>
    <cellStyle name="60% - 强调文字颜色 2 8 4" xfId="1418"/>
    <cellStyle name="60% - 强调文字颜色 2 8 5" xfId="1419"/>
    <cellStyle name="60% - 强调文字颜色 2 8 6" xfId="1420"/>
    <cellStyle name="PSInt 9 5" xfId="1421"/>
    <cellStyle name="dd" xfId="1422"/>
    <cellStyle name="60% - 强调文字颜色 2 9" xfId="1423"/>
    <cellStyle name="strike" xfId="1424"/>
    <cellStyle name="dd 2" xfId="1425"/>
    <cellStyle name="60% - 强调文字颜色 2 9 2" xfId="1426"/>
    <cellStyle name="PSChar 10" xfId="1427"/>
    <cellStyle name="60% - 强调文字颜色 3 2" xfId="1428"/>
    <cellStyle name="60% - 强调文字颜色 3 2 2" xfId="1429"/>
    <cellStyle name="60% - 强调文字颜色 3 2 3" xfId="1430"/>
    <cellStyle name="60% - 强调文字颜色 3 2 4" xfId="1431"/>
    <cellStyle name="comma zerodec 2" xfId="1432"/>
    <cellStyle name="60% - 强调文字颜色 3 2 5" xfId="1433"/>
    <cellStyle name="60% - 强调文字颜色 3 2 6" xfId="1434"/>
    <cellStyle name="PSChar 11" xfId="1435"/>
    <cellStyle name="60% - 强调文字颜色 3 3" xfId="1436"/>
    <cellStyle name="60% - 强调文字颜色 3 3 2" xfId="1437"/>
    <cellStyle name="60% - 强调文字颜色 3 3 3" xfId="1438"/>
    <cellStyle name="60% - 强调文字颜色 3 3 4" xfId="1439"/>
    <cellStyle name="60% - 强调文字颜色 3 3 5" xfId="1440"/>
    <cellStyle name="60% - 强调文字颜色 3 3 6" xfId="1441"/>
    <cellStyle name="PSChar 12" xfId="1442"/>
    <cellStyle name="60% - 强调文字颜色 3 4" xfId="1443"/>
    <cellStyle name="60% - 强调文字颜色 3 4 4" xfId="1444"/>
    <cellStyle name="60% - 强调文字颜色 3 4 5" xfId="1445"/>
    <cellStyle name="60% - 强调文字颜色 3 4 6" xfId="1446"/>
    <cellStyle name="PSChar 13" xfId="1447"/>
    <cellStyle name="60% - 强调文字颜色 3 5" xfId="1448"/>
    <cellStyle name="address" xfId="1449"/>
    <cellStyle name="60% - 强调文字颜色 3 5 5" xfId="1450"/>
    <cellStyle name="60% - 强调文字颜色 3 5 6" xfId="1451"/>
    <cellStyle name="PSChar 14" xfId="1452"/>
    <cellStyle name="60% - 强调文字颜色 3 6" xfId="1453"/>
    <cellStyle name="60% - 强调文字颜色 3 6 4" xfId="1454"/>
    <cellStyle name="60% - 强调文字颜色 3 6 5" xfId="1455"/>
    <cellStyle name="60% - 强调文字颜色 3 6 6" xfId="1456"/>
    <cellStyle name="60% - 强调文字颜色 3 7" xfId="1457"/>
    <cellStyle name="Accent4 - 20% 5" xfId="1458"/>
    <cellStyle name="60% - 强调文字颜色 3 7 4" xfId="1459"/>
    <cellStyle name="Accent4 - 20% 6" xfId="1460"/>
    <cellStyle name="60% - 强调文字颜色 3 7 5" xfId="1461"/>
    <cellStyle name="Accent4 - 20% 7" xfId="1462"/>
    <cellStyle name="60% - 强调文字颜色 3 7 6" xfId="1463"/>
    <cellStyle name="60% - 强调文字颜色 3 8" xfId="1464"/>
    <cellStyle name="60% - 强调文字颜色 3 8 2" xfId="1465"/>
    <cellStyle name="60% - 强调文字颜色 3 8 3" xfId="1466"/>
    <cellStyle name="60% - 强调文字颜色 3 8 4" xfId="1467"/>
    <cellStyle name="60% - 强调文字颜色 3 8 5" xfId="1468"/>
    <cellStyle name="标题 1 2" xfId="1469"/>
    <cellStyle name="60% - 强调文字颜色 3 8 6" xfId="1470"/>
    <cellStyle name="60% - 强调文字颜色 3 9" xfId="1471"/>
    <cellStyle name="昗弨_Pacific Region P&amp;L" xfId="1472"/>
    <cellStyle name="60% - 强调文字颜色 3 9 2" xfId="1473"/>
    <cellStyle name="强调文字颜色 1 2 2" xfId="1474"/>
    <cellStyle name="60% - 强调文字颜色 4 10" xfId="1475"/>
    <cellStyle name="60% - 强调文字颜色 4 2" xfId="1476"/>
    <cellStyle name="60% - 强调文字颜色 4 3" xfId="1477"/>
    <cellStyle name="PSDec 7" xfId="1478"/>
    <cellStyle name="60% - 强调文字颜色 4 3 2" xfId="1479"/>
    <cellStyle name="PSDec 8" xfId="1480"/>
    <cellStyle name="60% - 强调文字颜色 4 3 3" xfId="1481"/>
    <cellStyle name="注释 4 2" xfId="1482"/>
    <cellStyle name="PSDec 9" xfId="1483"/>
    <cellStyle name="60% - 强调文字颜色 4 3 4" xfId="1484"/>
    <cellStyle name="注释 4 3" xfId="1485"/>
    <cellStyle name="60% - 强调文字颜色 4 3 5" xfId="1486"/>
    <cellStyle name="注释 4 4" xfId="1487"/>
    <cellStyle name="60% - 强调文字颜色 4 3 6" xfId="1488"/>
    <cellStyle name="60% - 强调文字颜色 4 4" xfId="1489"/>
    <cellStyle name="60% - 强调文字颜色 4 4 2" xfId="1490"/>
    <cellStyle name="60% - 强调文字颜色 4 4 3" xfId="1491"/>
    <cellStyle name="注释 5 2" xfId="1492"/>
    <cellStyle name="60% - 强调文字颜色 4 4 4" xfId="1493"/>
    <cellStyle name="注释 5 3" xfId="1494"/>
    <cellStyle name="60% - 强调文字颜色 4 4 5" xfId="1495"/>
    <cellStyle name="注释 5 4" xfId="1496"/>
    <cellStyle name="60% - 强调文字颜色 4 4 6" xfId="1497"/>
    <cellStyle name="60% - 强调文字颜色 4 5" xfId="1498"/>
    <cellStyle name="60% - 强调文字颜色 4 5 2" xfId="1499"/>
    <cellStyle name="60% - 强调文字颜色 4 5 3" xfId="1500"/>
    <cellStyle name="注释 6 2" xfId="1501"/>
    <cellStyle name="60% - 强调文字颜色 4 5 4" xfId="1502"/>
    <cellStyle name="注释 6 3" xfId="1503"/>
    <cellStyle name="60% - 强调文字颜色 4 5 5" xfId="1504"/>
    <cellStyle name="注释 6 4" xfId="1505"/>
    <cellStyle name="60% - 强调文字颜色 4 5 6" xfId="1506"/>
    <cellStyle name="60% - 强调文字颜色 4 6" xfId="1507"/>
    <cellStyle name="60% - 强调文字颜色 4 6 2" xfId="1508"/>
    <cellStyle name="60% - 强调文字颜色 4 6 3" xfId="1509"/>
    <cellStyle name="注释 7 2" xfId="1510"/>
    <cellStyle name="60% - 强调文字颜色 4 6 4" xfId="1511"/>
    <cellStyle name="注释 7 3" xfId="1512"/>
    <cellStyle name="60% - 强调文字颜色 4 6 5" xfId="1513"/>
    <cellStyle name="注释 7 4" xfId="1514"/>
    <cellStyle name="60% - 强调文字颜色 4 6 6" xfId="1515"/>
    <cellStyle name="60% - 强调文字颜色 4 7" xfId="1516"/>
    <cellStyle name="60% - 强调文字颜色 4 7 2" xfId="1517"/>
    <cellStyle name="60% - 强调文字颜色 4 7 3" xfId="1518"/>
    <cellStyle name="注释 8 2" xfId="1519"/>
    <cellStyle name="60% - 强调文字颜色 4 7 4" xfId="1520"/>
    <cellStyle name="注释 8 3" xfId="1521"/>
    <cellStyle name="60% - 强调文字颜色 4 7 5" xfId="1522"/>
    <cellStyle name="注释 8 4" xfId="1523"/>
    <cellStyle name="60% - 强调文字颜色 4 7 6" xfId="1524"/>
    <cellStyle name="center" xfId="1525"/>
    <cellStyle name="60% - 强调文字颜色 4 8" xfId="1526"/>
    <cellStyle name="计算 7" xfId="1527"/>
    <cellStyle name="center 2" xfId="1528"/>
    <cellStyle name="60% - 强调文字颜色 4 8 2" xfId="1529"/>
    <cellStyle name="计算 8" xfId="1530"/>
    <cellStyle name="center 3" xfId="1531"/>
    <cellStyle name="60% - 强调文字颜色 4 8 3" xfId="1532"/>
    <cellStyle name="注释 9 2" xfId="1533"/>
    <cellStyle name="计算 9" xfId="1534"/>
    <cellStyle name="Heading 1" xfId="1535"/>
    <cellStyle name="center 4" xfId="1536"/>
    <cellStyle name="60% - 强调文字颜色 4 8 4" xfId="1537"/>
    <cellStyle name="Heading 2" xfId="1538"/>
    <cellStyle name="center 5" xfId="1539"/>
    <cellStyle name="60% - 强调文字颜色 4 8 5" xfId="1540"/>
    <cellStyle name="Heading 3" xfId="1541"/>
    <cellStyle name="center 6" xfId="1542"/>
    <cellStyle name="60% - 强调文字颜色 4 8 6" xfId="1543"/>
    <cellStyle name="Accent4 - 40% 2" xfId="1544"/>
    <cellStyle name="60% - 强调文字颜色 4 9" xfId="1545"/>
    <cellStyle name="差_Book1_1 3" xfId="1546"/>
    <cellStyle name="Accent4 - 40% 2 2" xfId="1547"/>
    <cellStyle name="60% - 强调文字颜色 4 9 2" xfId="1548"/>
    <cellStyle name="60% - 强调文字颜色 5 2" xfId="1549"/>
    <cellStyle name="PSInt 6 6" xfId="1550"/>
    <cellStyle name="PSDate 14" xfId="1551"/>
    <cellStyle name="60% - 强调文字颜色 5 2 2" xfId="1552"/>
    <cellStyle name="60% - 强调文字颜色 5 2 3" xfId="1553"/>
    <cellStyle name="60% - 强调文字颜色 5 2 4" xfId="1554"/>
    <cellStyle name="60% - 强调文字颜色 5 2 5" xfId="1555"/>
    <cellStyle name="60% - 强调文字颜色 5 2 6" xfId="1556"/>
    <cellStyle name="60% - 强调文字颜色 5 3" xfId="1557"/>
    <cellStyle name="PSInt 7 6" xfId="1558"/>
    <cellStyle name="60% - 强调文字颜色 5 3 2" xfId="1559"/>
    <cellStyle name="60% - 强调文字颜色 5 3 3" xfId="1560"/>
    <cellStyle name="60% - 强调文字颜色 5 3 4" xfId="1561"/>
    <cellStyle name="60% - 强调文字颜色 5 3 5" xfId="1562"/>
    <cellStyle name="60% - 强调文字颜色 5 3 6" xfId="1563"/>
    <cellStyle name="60% - 强调文字颜色 5 4" xfId="1564"/>
    <cellStyle name="PSInt 8 6" xfId="1565"/>
    <cellStyle name="60% - 强调文字颜色 5 4 2" xfId="1566"/>
    <cellStyle name="60% - 强调文字颜色 5 4 3" xfId="1567"/>
    <cellStyle name="60% - 强调文字颜色 5 4 4" xfId="1568"/>
    <cellStyle name="60% - 强调文字颜色 5 4 5" xfId="1569"/>
    <cellStyle name="Millares [0]_96 Risk" xfId="1570"/>
    <cellStyle name="60% - 强调文字颜色 5 4 6" xfId="1571"/>
    <cellStyle name="60% - 强调文字颜色 5 5" xfId="1572"/>
    <cellStyle name="PSInt 9 6" xfId="1573"/>
    <cellStyle name="60% - 强调文字颜色 5 5 2" xfId="1574"/>
    <cellStyle name="60% - 强调文字颜色 5 5 3" xfId="1575"/>
    <cellStyle name="60% - 强调文字颜色 5 5 4" xfId="1576"/>
    <cellStyle name="br" xfId="1577"/>
    <cellStyle name="60% - 强调文字颜色 5 5 5" xfId="1578"/>
    <cellStyle name="60% - 强调文字颜色 5 5 6" xfId="1579"/>
    <cellStyle name="60% - 强调文字颜色 5 6" xfId="1580"/>
    <cellStyle name="60% - 强调文字颜色 5 6 2" xfId="1581"/>
    <cellStyle name="60% - 强调文字颜色 5 6 3" xfId="1582"/>
    <cellStyle name="60% - 强调文字颜色 5 6 4" xfId="1583"/>
    <cellStyle name="60% - 强调文字颜色 5 6 5" xfId="1584"/>
    <cellStyle name="60% - 强调文字颜色 5 6 6" xfId="1585"/>
    <cellStyle name="60% - 强调文字颜色 5 7" xfId="1586"/>
    <cellStyle name="Accent4 - 40% 3" xfId="1587"/>
    <cellStyle name="60% - 强调文字颜色 5 7 2" xfId="1588"/>
    <cellStyle name="Accent4 - 40% 4" xfId="1589"/>
    <cellStyle name="60% - 强调文字颜色 5 7 3" xfId="1590"/>
    <cellStyle name="Accent4 - 40% 5" xfId="1591"/>
    <cellStyle name="60% - 强调文字颜色 5 7 4" xfId="1592"/>
    <cellStyle name="Accent4 - 40% 6" xfId="1593"/>
    <cellStyle name="60% - 强调文字颜色 5 7 5" xfId="1594"/>
    <cellStyle name="HEADING1 2" xfId="1595"/>
    <cellStyle name="Accent4 - 40% 7" xfId="1596"/>
    <cellStyle name="60% - 强调文字颜色 5 7 6" xfId="1597"/>
    <cellStyle name="60% - 强调文字颜色 5 8" xfId="1598"/>
    <cellStyle name="60% - 强调文字颜色 5 8 2" xfId="1599"/>
    <cellStyle name="60% - 强调文字颜色 5 8 3" xfId="1600"/>
    <cellStyle name="60% - 强调文字颜色 5 8 4" xfId="1601"/>
    <cellStyle name="60% - 强调文字颜色 5 8 5" xfId="1602"/>
    <cellStyle name="td" xfId="1603"/>
    <cellStyle name="HEADING2 2" xfId="1604"/>
    <cellStyle name="60% - 强调文字颜色 5 8 6" xfId="1605"/>
    <cellStyle name="60% - 强调文字颜色 5 9" xfId="1606"/>
    <cellStyle name="60% - 强调文字颜色 5 9 2" xfId="1607"/>
    <cellStyle name="ul" xfId="1608"/>
    <cellStyle name="60% - 强调文字颜色 6 2" xfId="1609"/>
    <cellStyle name="ul 2" xfId="1610"/>
    <cellStyle name="PSSpacer 11" xfId="1611"/>
    <cellStyle name="60% - 强调文字颜色 6 2 2" xfId="1612"/>
    <cellStyle name="ul 3" xfId="1613"/>
    <cellStyle name="PSSpacer 12" xfId="1614"/>
    <cellStyle name="60% - 强调文字颜色 6 2 3" xfId="1615"/>
    <cellStyle name="ul 4" xfId="1616"/>
    <cellStyle name="PSSpacer 13" xfId="1617"/>
    <cellStyle name="60% - 强调文字颜色 6 2 4" xfId="1618"/>
    <cellStyle name="ul 5" xfId="1619"/>
    <cellStyle name="PSSpacer 14" xfId="1620"/>
    <cellStyle name="60% - 强调文字颜色 6 2 5" xfId="1621"/>
    <cellStyle name="ul 6" xfId="1622"/>
    <cellStyle name="60% - 强调文字颜色 6 2 6" xfId="1623"/>
    <cellStyle name="tr" xfId="1624"/>
    <cellStyle name="60% - 强调文字颜色 6 3" xfId="1625"/>
    <cellStyle name="日期" xfId="1626"/>
    <cellStyle name="tr 2" xfId="1627"/>
    <cellStyle name="60% - 强调文字颜色 6 3 2" xfId="1628"/>
    <cellStyle name="tr 3" xfId="1629"/>
    <cellStyle name="60% - 强调文字颜色 6 3 3" xfId="1630"/>
    <cellStyle name="tr 4" xfId="1631"/>
    <cellStyle name="60% - 强调文字颜色 6 3 4" xfId="1632"/>
    <cellStyle name="tr 5" xfId="1633"/>
    <cellStyle name="60% - 强调文字颜色 6 3 5" xfId="1634"/>
    <cellStyle name="tr 6" xfId="1635"/>
    <cellStyle name="60% - 强调文字颜色 6 3 6" xfId="1636"/>
    <cellStyle name="60% - 强调文字颜色 6 4" xfId="1637"/>
    <cellStyle name="60% - 强调文字颜色 6 4 2" xfId="1638"/>
    <cellStyle name="60% - 强调文字颜色 6 4 3" xfId="1639"/>
    <cellStyle name="60% - 强调文字颜色 6 4 4" xfId="1640"/>
    <cellStyle name="60% - 强调文字颜色 6 4 5" xfId="1641"/>
    <cellStyle name="60% - 强调文字颜色 6 4 6" xfId="1642"/>
    <cellStyle name="60% - 强调文字颜色 6 5" xfId="1643"/>
    <cellStyle name="60% - 强调文字颜色 6 5 4" xfId="1644"/>
    <cellStyle name="60% - 强调文字颜色 6 5 5" xfId="1645"/>
    <cellStyle name="60% - 强调文字颜色 6 5 6" xfId="1646"/>
    <cellStyle name="60% - 强调文字颜色 6 6" xfId="1647"/>
    <cellStyle name="千位分隔 2 10 6" xfId="1648"/>
    <cellStyle name="60% - 强调文字颜色 6 6 2" xfId="1649"/>
    <cellStyle name="60% - 强调文字颜色 6 6 3" xfId="1650"/>
    <cellStyle name="60% - 强调文字颜色 6 6 4" xfId="1651"/>
    <cellStyle name="60% - 强调文字颜色 6 6 5" xfId="1652"/>
    <cellStyle name="60% - 强调文字颜色 6 6 6" xfId="1653"/>
    <cellStyle name="60% - 强调文字颜色 6 7" xfId="1654"/>
    <cellStyle name="千位分隔 2 11 6" xfId="1655"/>
    <cellStyle name="60% - 强调文字颜色 6 7 2" xfId="1656"/>
    <cellStyle name="60% - 强调文字颜色 6 7 3" xfId="1657"/>
    <cellStyle name="60% - 强调文字颜色 6 7 4" xfId="1658"/>
    <cellStyle name="60% - 强调文字颜色 6 7 5" xfId="1659"/>
    <cellStyle name="60% - 强调文字颜色 6 7 6" xfId="1660"/>
    <cellStyle name="60% - 强调文字颜色 6 8" xfId="1661"/>
    <cellStyle name="60% - 强调文字颜色 6 8 2" xfId="1662"/>
    <cellStyle name="60% - 强调文字颜色 6 8 3" xfId="1663"/>
    <cellStyle name="60% - 强调文字颜色 6 8 4" xfId="1664"/>
    <cellStyle name="60% - 强调文字颜色 6 8 5" xfId="1665"/>
    <cellStyle name="Input [yellow] 10" xfId="1666"/>
    <cellStyle name="60% - 强调文字颜色 6 8 6" xfId="1667"/>
    <cellStyle name="60% - 强调文字颜色 6 9" xfId="1668"/>
    <cellStyle name="Currency [0] 2 5" xfId="1669"/>
    <cellStyle name="60% - 强调文字颜色 6 9 2" xfId="1670"/>
    <cellStyle name="6mal" xfId="1671"/>
    <cellStyle name="强调文字颜色 2 4 2" xfId="1672"/>
    <cellStyle name="Accent1 - 40%" xfId="1673"/>
    <cellStyle name="Accent1 - 40% 2" xfId="1674"/>
    <cellStyle name="Accent1 - 40% 3" xfId="1675"/>
    <cellStyle name="Accent1 - 40% 4" xfId="1676"/>
    <cellStyle name="警告文本 9 2" xfId="1677"/>
    <cellStyle name="标题1 2" xfId="1678"/>
    <cellStyle name="Accent1 - 40% 5" xfId="1679"/>
    <cellStyle name="Accent1 - 40% 6" xfId="1680"/>
    <cellStyle name="Accent1 - 40% 7" xfId="1681"/>
    <cellStyle name="强调文字颜色 2 6 2" xfId="1682"/>
    <cellStyle name="Accent1 - 60%" xfId="1683"/>
    <cellStyle name="Accent1 - 60% 2" xfId="1684"/>
    <cellStyle name="Accent1 - 60% 2 2" xfId="1685"/>
    <cellStyle name="Accent1 - 60% 3" xfId="1686"/>
    <cellStyle name="Accent1 - 60% 4" xfId="1687"/>
    <cellStyle name="Accent1 2" xfId="1688"/>
    <cellStyle name="Accent1 3" xfId="1689"/>
    <cellStyle name="Accent1 4" xfId="1690"/>
    <cellStyle name="Accent1 5" xfId="1691"/>
    <cellStyle name="Accent1 6" xfId="1692"/>
    <cellStyle name="Accent2 - 20%" xfId="1693"/>
    <cellStyle name="Percent [2] 7 4" xfId="1694"/>
    <cellStyle name="Accent2 - 20% 2" xfId="1695"/>
    <cellStyle name="Accent2 - 20% 2 2" xfId="1696"/>
    <cellStyle name="强调文字颜色 3 5 2" xfId="1697"/>
    <cellStyle name="常规 2 12 2" xfId="1698"/>
    <cellStyle name="Percent [2] 7 5" xfId="1699"/>
    <cellStyle name="Accent2 - 20% 3" xfId="1700"/>
    <cellStyle name="强调文字颜色 3 5 3" xfId="1701"/>
    <cellStyle name="Percent [2] 7 6" xfId="1702"/>
    <cellStyle name="Accent2 - 20% 4" xfId="1703"/>
    <cellStyle name="强调文字颜色 3 5 4" xfId="1704"/>
    <cellStyle name="Accent2 - 20% 5" xfId="1705"/>
    <cellStyle name="强调文字颜色 3 5 5" xfId="1706"/>
    <cellStyle name="Accent2 - 20% 6" xfId="1707"/>
    <cellStyle name="强调文字颜色 3 5 6" xfId="1708"/>
    <cellStyle name="Accent2 - 20% 7" xfId="1709"/>
    <cellStyle name="Accent2 - 40% 2" xfId="1710"/>
    <cellStyle name="千位分隔[0] 2 2" xfId="1711"/>
    <cellStyle name="常规 2 8 4" xfId="1712"/>
    <cellStyle name="Accent2 - 40% 2 2" xfId="1713"/>
    <cellStyle name="强调文字颜色 5 5 2" xfId="1714"/>
    <cellStyle name="千位分隔[0] 3" xfId="1715"/>
    <cellStyle name="Accent2 - 40% 3" xfId="1716"/>
    <cellStyle name="强调文字颜色 5 5 3" xfId="1717"/>
    <cellStyle name="Accent2 - 40% 4" xfId="1718"/>
    <cellStyle name="强调文字颜色 5 5 4" xfId="1719"/>
    <cellStyle name="Accent2 - 40% 5" xfId="1720"/>
    <cellStyle name="输出 9 2" xfId="1721"/>
    <cellStyle name="强调文字颜色 5 5 5" xfId="1722"/>
    <cellStyle name="Accent2 - 40% 6" xfId="1723"/>
    <cellStyle name="强调文字颜色 5 5 6" xfId="1724"/>
    <cellStyle name="Accent2 - 40% 7" xfId="1725"/>
    <cellStyle name="Comma [0] 3" xfId="1726"/>
    <cellStyle name="Accent2 - 60%" xfId="1727"/>
    <cellStyle name="Comma [0] 3 2" xfId="1728"/>
    <cellStyle name="Accent2 - 60% 2" xfId="1729"/>
    <cellStyle name="Accent2 - 60% 2 2" xfId="1730"/>
    <cellStyle name="Comma [0] 3 3" xfId="1731"/>
    <cellStyle name="Accent2 - 60% 3" xfId="1732"/>
    <cellStyle name="Comma [0] 3 4" xfId="1733"/>
    <cellStyle name="Accent2 - 60% 4" xfId="1734"/>
    <cellStyle name="Accent2 2" xfId="1735"/>
    <cellStyle name="Accent2 3" xfId="1736"/>
    <cellStyle name="Accent2 4" xfId="1737"/>
    <cellStyle name="Accent2 5" xfId="1738"/>
    <cellStyle name="Accent2 6" xfId="1739"/>
    <cellStyle name="Note 4 5" xfId="1740"/>
    <cellStyle name="Accent2_Book1" xfId="1741"/>
    <cellStyle name="强调文字颜色 6 5 5" xfId="1742"/>
    <cellStyle name="Accent3 - 20%" xfId="1743"/>
    <cellStyle name="差 6 3" xfId="1744"/>
    <cellStyle name="Accent3 - 20% 2" xfId="1745"/>
    <cellStyle name="警告文本 11" xfId="1746"/>
    <cellStyle name="Accent3 - 20% 2 2" xfId="1747"/>
    <cellStyle name="Accent3 - 20% 3" xfId="1748"/>
    <cellStyle name="Accent3 - 20% 4" xfId="1749"/>
    <cellStyle name="Accent3 - 20% 5" xfId="1750"/>
    <cellStyle name="Accent3 - 20% 6" xfId="1751"/>
    <cellStyle name="Accent3 - 20% 7" xfId="1752"/>
    <cellStyle name="Note 7 4" xfId="1753"/>
    <cellStyle name="Accent3 - 40% 2" xfId="1754"/>
    <cellStyle name="Note 7 5" xfId="1755"/>
    <cellStyle name="Accent3 - 40% 3" xfId="1756"/>
    <cellStyle name="Note 7 6" xfId="1757"/>
    <cellStyle name="Accent3 - 40% 4" xfId="1758"/>
    <cellStyle name="Accent3 - 40% 5" xfId="1759"/>
    <cellStyle name="Accent3 - 40% 6" xfId="1760"/>
    <cellStyle name="Accent3 - 40% 7" xfId="1761"/>
    <cellStyle name="Accent3 - 60% 2" xfId="1762"/>
    <cellStyle name="Accent3 - 60% 2 2" xfId="1763"/>
    <cellStyle name="Accent3 - 60% 3" xfId="1764"/>
    <cellStyle name="Accent3 - 60% 4" xfId="1765"/>
    <cellStyle name="标题 1 12" xfId="1766"/>
    <cellStyle name="Accent3 2" xfId="1767"/>
    <cellStyle name="标题 1 13" xfId="1768"/>
    <cellStyle name="Accent3 3" xfId="1769"/>
    <cellStyle name="标题 1 14" xfId="1770"/>
    <cellStyle name="Accent3 4" xfId="1771"/>
    <cellStyle name="好_2017年预算（社保基金） 2" xfId="1772"/>
    <cellStyle name="Accent3 5" xfId="1773"/>
    <cellStyle name="Accent3 6" xfId="1774"/>
    <cellStyle name="常规 13 4" xfId="1775"/>
    <cellStyle name="PSDec 5 4" xfId="1776"/>
    <cellStyle name="Accent3_Book1" xfId="1777"/>
    <cellStyle name="标题 10 2" xfId="1778"/>
    <cellStyle name="Accent4 - 20%" xfId="1779"/>
    <cellStyle name="Accent4 - 20% 2 2" xfId="1780"/>
    <cellStyle name="标题 12 2" xfId="1781"/>
    <cellStyle name="Accent4 - 40%" xfId="1782"/>
    <cellStyle name="捠壿 [0.00]_Region Orders (2)" xfId="1783"/>
    <cellStyle name="Accent4 - 60%" xfId="1784"/>
    <cellStyle name="Accent4 - 60% 2" xfId="1785"/>
    <cellStyle name="Accent4 - 60% 2 2" xfId="1786"/>
    <cellStyle name="PSSpacer" xfId="1787"/>
    <cellStyle name="Accent4 - 60% 3" xfId="1788"/>
    <cellStyle name="Accent4 - 60% 4" xfId="1789"/>
    <cellStyle name="适中 14" xfId="1790"/>
    <cellStyle name="Accent4 2" xfId="1791"/>
    <cellStyle name="Accent4 3" xfId="1792"/>
    <cellStyle name="Accent4 4" xfId="1793"/>
    <cellStyle name="差_Book1 2" xfId="1794"/>
    <cellStyle name="Accent4 5" xfId="1795"/>
    <cellStyle name="差_Book1 3" xfId="1796"/>
    <cellStyle name="Accent4 6" xfId="1797"/>
    <cellStyle name="PSSpacer 2 2" xfId="1798"/>
    <cellStyle name="Accent4_Book1" xfId="1799"/>
    <cellStyle name="Accent5 - 20%" xfId="1800"/>
    <cellStyle name="Accent5 - 20% 2" xfId="1801"/>
    <cellStyle name="Accent5 - 20% 2 2" xfId="1802"/>
    <cellStyle name="Accent5 - 20% 3" xfId="1803"/>
    <cellStyle name="Accent5 - 20% 4" xfId="1804"/>
    <cellStyle name="Accent5 - 20% 5" xfId="1805"/>
    <cellStyle name="Accent5 - 20% 6" xfId="1806"/>
    <cellStyle name="Accent5 - 20% 7" xfId="1807"/>
    <cellStyle name="Accent5 - 40%" xfId="1808"/>
    <cellStyle name="Accent5 - 40% 2" xfId="1809"/>
    <cellStyle name="HEADING1" xfId="1810"/>
    <cellStyle name="col 3" xfId="1811"/>
    <cellStyle name="Accent5 - 40% 2 2" xfId="1812"/>
    <cellStyle name="Accent5 - 40% 3" xfId="1813"/>
    <cellStyle name="Accent5 - 40% 4" xfId="1814"/>
    <cellStyle name="Accent5 - 40% 5" xfId="1815"/>
    <cellStyle name="Accent5 - 60%" xfId="1816"/>
    <cellStyle name="Accent5 - 60% 2 2" xfId="1817"/>
    <cellStyle name="Accent5 2" xfId="1818"/>
    <cellStyle name="Accent5 3" xfId="1819"/>
    <cellStyle name="Accent5 4" xfId="1820"/>
    <cellStyle name="汇总 2" xfId="1821"/>
    <cellStyle name="Accent5 5" xfId="1822"/>
    <cellStyle name="汇总 3" xfId="1823"/>
    <cellStyle name="Accent5 6" xfId="1824"/>
    <cellStyle name="Accent5_Book1" xfId="1825"/>
    <cellStyle name="强调文字颜色 6 4 5" xfId="1826"/>
    <cellStyle name="Accent6" xfId="1827"/>
    <cellStyle name="常规 13 6" xfId="1828"/>
    <cellStyle name="PSDec 5 6" xfId="1829"/>
    <cellStyle name="Accent6 - 20% 2" xfId="1830"/>
    <cellStyle name="Note 2 4" xfId="1831"/>
    <cellStyle name="cite 3" xfId="1832"/>
    <cellStyle name="Accent6 - 20% 2 2" xfId="1833"/>
    <cellStyle name="Accent6 - 40%" xfId="1834"/>
    <cellStyle name="Accent6 - 40% 2" xfId="1835"/>
    <cellStyle name="Accent6 - 40% 2 2" xfId="1836"/>
    <cellStyle name="Accent6 - 40% 3" xfId="1837"/>
    <cellStyle name="Accent6 - 40% 4" xfId="1838"/>
    <cellStyle name="Accent6 - 40% 5" xfId="1839"/>
    <cellStyle name="常规_2014年决算平衡" xfId="1840"/>
    <cellStyle name="Accent6 - 40% 6" xfId="1841"/>
    <cellStyle name="Accent6 - 40% 7" xfId="1842"/>
    <cellStyle name="Accent6 - 60%" xfId="1843"/>
    <cellStyle name="Accent6 - 60% 2" xfId="1844"/>
    <cellStyle name="Accent6 - 60% 2 2" xfId="1845"/>
    <cellStyle name="Accent6 - 60% 3" xfId="1846"/>
    <cellStyle name="Accent6 - 60% 4" xfId="1847"/>
    <cellStyle name="Accent6 2" xfId="1848"/>
    <cellStyle name="Accent6 3" xfId="1849"/>
    <cellStyle name="Accent6 4" xfId="1850"/>
    <cellStyle name="Accent6 5" xfId="1851"/>
    <cellStyle name="Accent6 6" xfId="1852"/>
    <cellStyle name="Accent6_Book1" xfId="1853"/>
    <cellStyle name="address 2" xfId="1854"/>
    <cellStyle name="address 3" xfId="1855"/>
    <cellStyle name="args.style" xfId="1856"/>
    <cellStyle name="Title" xfId="1857"/>
    <cellStyle name="args.style 2" xfId="1858"/>
    <cellStyle name="千位分隔 2 2" xfId="1859"/>
    <cellStyle name="b" xfId="1860"/>
    <cellStyle name="千位分隔 2 2 2" xfId="1861"/>
    <cellStyle name="b 2" xfId="1862"/>
    <cellStyle name="千位分隔 2 2 3" xfId="1863"/>
    <cellStyle name="b 3" xfId="1864"/>
    <cellStyle name="千位分隔 2 2 4" xfId="1865"/>
    <cellStyle name="b 4" xfId="1866"/>
    <cellStyle name="千位分隔 2 2 5" xfId="1867"/>
    <cellStyle name="b 5" xfId="1868"/>
    <cellStyle name="千位分隔 2 2 6" xfId="1869"/>
    <cellStyle name="b 6" xfId="1870"/>
    <cellStyle name="b 7" xfId="1871"/>
    <cellStyle name="Bad" xfId="1872"/>
    <cellStyle name="常规 11 3" xfId="1873"/>
    <cellStyle name="PSDec 3 3" xfId="1874"/>
    <cellStyle name="Bad 2" xfId="1875"/>
    <cellStyle name="br 2" xfId="1876"/>
    <cellStyle name="br 3" xfId="1877"/>
    <cellStyle name="br 4" xfId="1878"/>
    <cellStyle name="br 5" xfId="1879"/>
    <cellStyle name="br 6" xfId="1880"/>
    <cellStyle name="输出 8 2" xfId="1881"/>
    <cellStyle name="强调文字颜色 5 4 5" xfId="1882"/>
    <cellStyle name="Calc Currency (0)" xfId="1883"/>
    <cellStyle name="Calculation" xfId="1884"/>
    <cellStyle name="Calculation 2" xfId="1885"/>
    <cellStyle name="Calculation 3" xfId="1886"/>
    <cellStyle name="Check Cell" xfId="1887"/>
    <cellStyle name="Check Cell 2" xfId="1888"/>
    <cellStyle name="Percent [2] 4 2" xfId="1889"/>
    <cellStyle name="Check Cell 3" xfId="1890"/>
    <cellStyle name="cite" xfId="1891"/>
    <cellStyle name="Note 2 3" xfId="1892"/>
    <cellStyle name="Comma [0] 8 6" xfId="1893"/>
    <cellStyle name="cite 2" xfId="1894"/>
    <cellStyle name="警告文本 14" xfId="1895"/>
    <cellStyle name="col 2" xfId="1896"/>
    <cellStyle name="HEADING2" xfId="1897"/>
    <cellStyle name="col 4" xfId="1898"/>
    <cellStyle name="col 5" xfId="1899"/>
    <cellStyle name="col 6" xfId="1900"/>
    <cellStyle name="常规 3 6" xfId="1901"/>
    <cellStyle name="Comma [0]" xfId="1902"/>
    <cellStyle name="Comma [0] 2" xfId="1903"/>
    <cellStyle name="后继超链接" xfId="1904"/>
    <cellStyle name="Comma [0] 2 2" xfId="1905"/>
    <cellStyle name="Comma [0] 2 3" xfId="1906"/>
    <cellStyle name="Comma [0] 2 4" xfId="1907"/>
    <cellStyle name="Comma [0] 2 5" xfId="1908"/>
    <cellStyle name="Comma [0] 2 6" xfId="1909"/>
    <cellStyle name="Comma [0] 3 5" xfId="1910"/>
    <cellStyle name="Comma [0] 3 6" xfId="1911"/>
    <cellStyle name="Comma [0] 4" xfId="1912"/>
    <cellStyle name="Comma [0] 4 5" xfId="1913"/>
    <cellStyle name="Comma [0] 4 6" xfId="1914"/>
    <cellStyle name="Comma [0] 5" xfId="1915"/>
    <cellStyle name="Comma [0] 5 2" xfId="1916"/>
    <cellStyle name="Comma [0] 5 3" xfId="1917"/>
    <cellStyle name="Comma [0] 5 4" xfId="1918"/>
    <cellStyle name="Comma [0] 5 5" xfId="1919"/>
    <cellStyle name="Comma [0] 5 6" xfId="1920"/>
    <cellStyle name="Comma [0] 6" xfId="1921"/>
    <cellStyle name="Comma [0] 6 2" xfId="1922"/>
    <cellStyle name="Comma [0] 6 3" xfId="1923"/>
    <cellStyle name="Comma [0] 6 4" xfId="1924"/>
    <cellStyle name="Comma [0] 6 5" xfId="1925"/>
    <cellStyle name="Comma [0] 6 6" xfId="1926"/>
    <cellStyle name="Comma [0] 7" xfId="1927"/>
    <cellStyle name="s 3" xfId="1928"/>
    <cellStyle name="PSChar 2 3" xfId="1929"/>
    <cellStyle name="Comma [0] 7 2" xfId="1930"/>
    <cellStyle name="PSChar 2 4" xfId="1931"/>
    <cellStyle name="Comma [0] 7 3" xfId="1932"/>
    <cellStyle name="PSChar 2 5" xfId="1933"/>
    <cellStyle name="Comma [0] 7 4" xfId="1934"/>
    <cellStyle name="strong" xfId="1935"/>
    <cellStyle name="PSChar 2 6" xfId="1936"/>
    <cellStyle name="Comma [0] 7 5" xfId="1937"/>
    <cellStyle name="Comma [0] 7 6" xfId="1938"/>
    <cellStyle name="Comma [0] 8" xfId="1939"/>
    <cellStyle name="PSChar 3 3" xfId="1940"/>
    <cellStyle name="Comma [0] 8 2" xfId="1941"/>
    <cellStyle name="PSChar 3 4" xfId="1942"/>
    <cellStyle name="Comma [0] 8 3" xfId="1943"/>
    <cellStyle name="PSChar 3 5" xfId="1944"/>
    <cellStyle name="del" xfId="1945"/>
    <cellStyle name="Comma [0] 8 4" xfId="1946"/>
    <cellStyle name="PSChar 3 6" xfId="1947"/>
    <cellStyle name="Note 2 2" xfId="1948"/>
    <cellStyle name="Comma [0] 8 5" xfId="1949"/>
    <cellStyle name="Comma [0] 9" xfId="1950"/>
    <cellStyle name="强调文字颜色 5 6 5" xfId="1951"/>
    <cellStyle name="comma zerodec" xfId="1952"/>
    <cellStyle name="Comma_!!!GO" xfId="1953"/>
    <cellStyle name="PSDate 8 6" xfId="1954"/>
    <cellStyle name="Currency [0]" xfId="1955"/>
    <cellStyle name="Currency [0] 2" xfId="1956"/>
    <cellStyle name="Currency [0] 2 2" xfId="1957"/>
    <cellStyle name="Currency [0] 2 3" xfId="1958"/>
    <cellStyle name="Currency [0] 2 4" xfId="1959"/>
    <cellStyle name="Currency [0] 2 6" xfId="1960"/>
    <cellStyle name="Currency [0] 3" xfId="1961"/>
    <cellStyle name="汇总 6" xfId="1962"/>
    <cellStyle name="Currency [0] 3 2" xfId="1963"/>
    <cellStyle name="汇总 7" xfId="1964"/>
    <cellStyle name="Currency [0] 3 3" xfId="1965"/>
    <cellStyle name="汇总 8" xfId="1966"/>
    <cellStyle name="Currency [0] 3 4" xfId="1967"/>
    <cellStyle name="汇总 9" xfId="1968"/>
    <cellStyle name="Currency [0] 3 5" xfId="1969"/>
    <cellStyle name="Currency [0] 3 6" xfId="1970"/>
    <cellStyle name="标题 6 2" xfId="1971"/>
    <cellStyle name="Currency [0] 4" xfId="1972"/>
    <cellStyle name="Currency [0] 4 2" xfId="1973"/>
    <cellStyle name="Currency [0] 4 3" xfId="1974"/>
    <cellStyle name="Moneda [0]_96 Risk" xfId="1975"/>
    <cellStyle name="Currency [0] 4 4" xfId="1976"/>
    <cellStyle name="Currency [0] 4 5" xfId="1977"/>
    <cellStyle name="Currency [0] 4 6" xfId="1978"/>
    <cellStyle name="标题 6 3" xfId="1979"/>
    <cellStyle name="Currency [0] 5" xfId="1980"/>
    <cellStyle name="Currency [0] 5 2" xfId="1981"/>
    <cellStyle name="Currency [0] 5 3" xfId="1982"/>
    <cellStyle name="Currency [0] 5 4" xfId="1983"/>
    <cellStyle name="Currency [0] 5 5" xfId="1984"/>
    <cellStyle name="Currency [0] 5 6" xfId="1985"/>
    <cellStyle name="Currency [0] 6" xfId="1986"/>
    <cellStyle name="Currency [0] 6 2" xfId="1987"/>
    <cellStyle name="Currency [0] 6 3" xfId="1988"/>
    <cellStyle name="Currency [0] 6 4" xfId="1989"/>
    <cellStyle name="Currency [0] 6 5" xfId="1990"/>
    <cellStyle name="Currency [0] 6 6" xfId="1991"/>
    <cellStyle name="Currency [0] 7" xfId="1992"/>
    <cellStyle name="Currency [0] 7 2" xfId="1993"/>
    <cellStyle name="Currency [0] 7 3" xfId="1994"/>
    <cellStyle name="Currency [0] 7 4" xfId="1995"/>
    <cellStyle name="Currency [0] 7 5" xfId="1996"/>
    <cellStyle name="Currency [0] 7 6" xfId="1997"/>
    <cellStyle name="Currency [0] 8" xfId="1998"/>
    <cellStyle name="Currency [0] 8 2" xfId="1999"/>
    <cellStyle name="部门 2" xfId="2000"/>
    <cellStyle name="Currency [0] 8 3" xfId="2001"/>
    <cellStyle name="Currency [0] 8 4" xfId="2002"/>
    <cellStyle name="Currency [0] 8 5" xfId="2003"/>
    <cellStyle name="Currency [0] 8 6" xfId="2004"/>
    <cellStyle name="Currency [0] 9" xfId="2005"/>
    <cellStyle name="Currency_!!!GO" xfId="2006"/>
    <cellStyle name="计算 6 2" xfId="2007"/>
    <cellStyle name="Currency1" xfId="2008"/>
    <cellStyle name="Currency1 2" xfId="2009"/>
    <cellStyle name="Date" xfId="2010"/>
    <cellStyle name="dd 3" xfId="2011"/>
    <cellStyle name="dd 4" xfId="2012"/>
    <cellStyle name="dd 5" xfId="2013"/>
    <cellStyle name="dd 6" xfId="2014"/>
    <cellStyle name="del 2" xfId="2015"/>
    <cellStyle name="del 3" xfId="2016"/>
    <cellStyle name="dir 2" xfId="2017"/>
    <cellStyle name="dir 3" xfId="2018"/>
    <cellStyle name="dir 4" xfId="2019"/>
    <cellStyle name="dir 5" xfId="2020"/>
    <cellStyle name="dir 6" xfId="2021"/>
    <cellStyle name="Dollar (zero dec) 2" xfId="2022"/>
    <cellStyle name="em 2" xfId="2023"/>
    <cellStyle name="PSChar" xfId="2024"/>
    <cellStyle name="em 3" xfId="2025"/>
    <cellStyle name="PSDate 4 3" xfId="2026"/>
    <cellStyle name="Fixed" xfId="2027"/>
    <cellStyle name="适中 3" xfId="2028"/>
    <cellStyle name="Fixed 2" xfId="2029"/>
    <cellStyle name="常规 10" xfId="2030"/>
    <cellStyle name="PSDec 2" xfId="2031"/>
    <cellStyle name="Good" xfId="2032"/>
    <cellStyle name="常规 10 2" xfId="2033"/>
    <cellStyle name="PSDec 2 2" xfId="2034"/>
    <cellStyle name="Good 2" xfId="2035"/>
    <cellStyle name="常规 10 3" xfId="2036"/>
    <cellStyle name="PSDec 2 3" xfId="2037"/>
    <cellStyle name="Good 3" xfId="2038"/>
    <cellStyle name="Grey" xfId="2039"/>
    <cellStyle name="Grey 8" xfId="2040"/>
    <cellStyle name="Grey 9" xfId="2041"/>
    <cellStyle name="链接单元格 7 2" xfId="2042"/>
    <cellStyle name="h1 7" xfId="2043"/>
    <cellStyle name="链接单元格 8 2" xfId="2044"/>
    <cellStyle name="h2 7" xfId="2045"/>
    <cellStyle name="链接单元格 9 2" xfId="2046"/>
    <cellStyle name="h3 7" xfId="2047"/>
    <cellStyle name="h4 7" xfId="2048"/>
    <cellStyle name="h5 7" xfId="2049"/>
    <cellStyle name="h6 7" xfId="2050"/>
    <cellStyle name="强调文字颜色 5 2 2" xfId="2051"/>
    <cellStyle name="Header1" xfId="2052"/>
    <cellStyle name="强调文字颜色 5 2 3" xfId="2053"/>
    <cellStyle name="Header2" xfId="2054"/>
    <cellStyle name="Header2 2" xfId="2055"/>
    <cellStyle name="td 2" xfId="2056"/>
    <cellStyle name="Header2 3" xfId="2057"/>
    <cellStyle name="计算 9 2" xfId="2058"/>
    <cellStyle name="Heading 1 2" xfId="2059"/>
    <cellStyle name="Heading 1 3" xfId="2060"/>
    <cellStyle name="Heading 2 2" xfId="2061"/>
    <cellStyle name="Heading 2 3" xfId="2062"/>
    <cellStyle name="Heading 3 3" xfId="2063"/>
    <cellStyle name="Heading 3 4" xfId="2064"/>
    <cellStyle name="Heading 3 5" xfId="2065"/>
    <cellStyle name="Heading 4 2" xfId="2066"/>
    <cellStyle name="Heading 4 3" xfId="2067"/>
    <cellStyle name="千位分隔 2 9" xfId="2068"/>
    <cellStyle name="i" xfId="2069"/>
    <cellStyle name="千位分隔 2 9 2" xfId="2070"/>
    <cellStyle name="i 2" xfId="2071"/>
    <cellStyle name="千位分隔 2 9 3" xfId="2072"/>
    <cellStyle name="i 3" xfId="2073"/>
    <cellStyle name="Input" xfId="2074"/>
    <cellStyle name="千位分隔 2 4" xfId="2075"/>
    <cellStyle name="Input [yellow]" xfId="2076"/>
    <cellStyle name="千位分隔 2 4 2" xfId="2077"/>
    <cellStyle name="Input [yellow] 2" xfId="2078"/>
    <cellStyle name="Input [yellow] 2 2" xfId="2079"/>
    <cellStyle name="Input [yellow] 2 3" xfId="2080"/>
    <cellStyle name="Input [yellow] 2 4" xfId="2081"/>
    <cellStyle name="Input [yellow] 2 5" xfId="2082"/>
    <cellStyle name="Input [yellow] 2 6" xfId="2083"/>
    <cellStyle name="千位分隔 2 4 3" xfId="2084"/>
    <cellStyle name="Input [yellow] 3" xfId="2085"/>
    <cellStyle name="Input [yellow] 3 2" xfId="2086"/>
    <cellStyle name="Input [yellow] 3 3" xfId="2087"/>
    <cellStyle name="Input [yellow] 3 4" xfId="2088"/>
    <cellStyle name="百分比 2 2" xfId="2089"/>
    <cellStyle name="Input [yellow] 3 5" xfId="2090"/>
    <cellStyle name="百分比 2 3" xfId="2091"/>
    <cellStyle name="Input [yellow] 3 6" xfId="2092"/>
    <cellStyle name="千位分隔 2 4 4" xfId="2093"/>
    <cellStyle name="Input [yellow] 4" xfId="2094"/>
    <cellStyle name="Input [yellow] 4 2" xfId="2095"/>
    <cellStyle name="Input [yellow] 4 3" xfId="2096"/>
    <cellStyle name="Input [yellow] 4 4" xfId="2097"/>
    <cellStyle name="Input [yellow] 4 5" xfId="2098"/>
    <cellStyle name="Input [yellow] 4 6" xfId="2099"/>
    <cellStyle name="千位分隔 2 4 5" xfId="2100"/>
    <cellStyle name="Input [yellow] 5" xfId="2101"/>
    <cellStyle name="常规 2 2 3" xfId="2102"/>
    <cellStyle name="Input [yellow] 5 2" xfId="2103"/>
    <cellStyle name="常规 2 2 4" xfId="2104"/>
    <cellStyle name="Input [yellow] 5 3" xfId="2105"/>
    <cellStyle name="常规 2 2 5" xfId="2106"/>
    <cellStyle name="Input [yellow] 5 4" xfId="2107"/>
    <cellStyle name="常规 2 2 6" xfId="2108"/>
    <cellStyle name="Input [yellow] 5 5" xfId="2109"/>
    <cellStyle name="Input [yellow] 5 6" xfId="2110"/>
    <cellStyle name="千位分隔 2 4 6" xfId="2111"/>
    <cellStyle name="Input [yellow] 6" xfId="2112"/>
    <cellStyle name="常规 2 3 3" xfId="2113"/>
    <cellStyle name="Input [yellow] 6 2" xfId="2114"/>
    <cellStyle name="常规 2 3 4" xfId="2115"/>
    <cellStyle name="t_HVAC Equipment (3)" xfId="2116"/>
    <cellStyle name="Input [yellow] 6 3" xfId="2117"/>
    <cellStyle name="常规 2 3 5" xfId="2118"/>
    <cellStyle name="Input [yellow] 6 4" xfId="2119"/>
    <cellStyle name="常规 2 3 6" xfId="2120"/>
    <cellStyle name="Input [yellow] 6 5" xfId="2121"/>
    <cellStyle name="Input [yellow] 6 6" xfId="2122"/>
    <cellStyle name="Input [yellow] 7" xfId="2123"/>
    <cellStyle name="常规 2 4 3" xfId="2124"/>
    <cellStyle name="Input [yellow] 7 2" xfId="2125"/>
    <cellStyle name="常规 2 4 4" xfId="2126"/>
    <cellStyle name="Input [yellow] 7 3" xfId="2127"/>
    <cellStyle name="常规 2 4 5" xfId="2128"/>
    <cellStyle name="Input [yellow] 7 4" xfId="2129"/>
    <cellStyle name="常规 2 4 6" xfId="2130"/>
    <cellStyle name="Input [yellow] 7 5" xfId="2131"/>
    <cellStyle name="Input [yellow] 7 6" xfId="2132"/>
    <cellStyle name="Input [yellow] 8" xfId="2133"/>
    <cellStyle name="常规 2 5 3" xfId="2134"/>
    <cellStyle name="Input [yellow] 8 2" xfId="2135"/>
    <cellStyle name="常规 2 5 4" xfId="2136"/>
    <cellStyle name="Input [yellow] 8 3" xfId="2137"/>
    <cellStyle name="好_Book1_1" xfId="2138"/>
    <cellStyle name="常规 2 5 5" xfId="2139"/>
    <cellStyle name="Input [yellow] 8 4" xfId="2140"/>
    <cellStyle name="常规 2 5 6" xfId="2141"/>
    <cellStyle name="Input [yellow] 8 5" xfId="2142"/>
    <cellStyle name="Input [yellow] 8 6" xfId="2143"/>
    <cellStyle name="Input [yellow] 9" xfId="2144"/>
    <cellStyle name="Input 2" xfId="2145"/>
    <cellStyle name="Input 3" xfId="2146"/>
    <cellStyle name="强调文字颜色 4 5 5" xfId="2147"/>
    <cellStyle name="Input Cells" xfId="2148"/>
    <cellStyle name="PSInt 3 2" xfId="2149"/>
    <cellStyle name="Input_Sheet3" xfId="2150"/>
    <cellStyle name="归盒啦_95" xfId="2151"/>
    <cellStyle name="Linked Cell" xfId="2152"/>
    <cellStyle name="PSDate 7 5" xfId="2153"/>
    <cellStyle name="Linked Cell 2" xfId="2154"/>
    <cellStyle name="PSDate 7 6" xfId="2155"/>
    <cellStyle name="Linked Cell 3" xfId="2156"/>
    <cellStyle name="强调文字颜色 1 8 6" xfId="2157"/>
    <cellStyle name="Linked Cells 2" xfId="2158"/>
    <cellStyle name="menu" xfId="2159"/>
    <cellStyle name="menu 2" xfId="2160"/>
    <cellStyle name="menu 3" xfId="2161"/>
    <cellStyle name="menu 4" xfId="2162"/>
    <cellStyle name="menu 5" xfId="2163"/>
    <cellStyle name="Millares_96 Risk" xfId="2164"/>
    <cellStyle name="千位分隔 2 3 2" xfId="2165"/>
    <cellStyle name="PSSpacer 8" xfId="2166"/>
    <cellStyle name="Milliers [0]_!!!GO" xfId="2167"/>
    <cellStyle name="Milliers_!!!GO" xfId="2168"/>
    <cellStyle name="Moneda_96 Risk" xfId="2169"/>
    <cellStyle name="Mon閠aire_!!!GO" xfId="2170"/>
    <cellStyle name="Neutral" xfId="2171"/>
    <cellStyle name="Neutral 2" xfId="2172"/>
    <cellStyle name="Neutral 3" xfId="2173"/>
    <cellStyle name="Neutral 4" xfId="2174"/>
    <cellStyle name="Neutral 5" xfId="2175"/>
    <cellStyle name="Neutral 6" xfId="2176"/>
    <cellStyle name="New Times Roman" xfId="2177"/>
    <cellStyle name="no dec 2" xfId="2178"/>
    <cellStyle name="no dec 3" xfId="2179"/>
    <cellStyle name="no dec 5" xfId="2180"/>
    <cellStyle name="no dec 6" xfId="2181"/>
    <cellStyle name="常规 6 2" xfId="2182"/>
    <cellStyle name="no dec 7" xfId="2183"/>
    <cellStyle name="Norma,_laroux_4_营业在建 (2)_E21" xfId="2184"/>
    <cellStyle name="常规_附件1：2012年度财政总决算报表（财库〔2012〕号）" xfId="2185"/>
    <cellStyle name="Normal_!!!GO" xfId="2186"/>
    <cellStyle name="Note" xfId="2187"/>
    <cellStyle name="Note 10" xfId="2188"/>
    <cellStyle name="Note 11" xfId="2189"/>
    <cellStyle name="Note 12" xfId="2190"/>
    <cellStyle name="Note 13" xfId="2191"/>
    <cellStyle name="Pourcentage_pldt" xfId="2192"/>
    <cellStyle name="Note 2" xfId="2193"/>
    <cellStyle name="Note 2 5" xfId="2194"/>
    <cellStyle name="Note 2 6" xfId="2195"/>
    <cellStyle name="Note 3" xfId="2196"/>
    <cellStyle name="Note 3 3" xfId="2197"/>
    <cellStyle name="Note 3 4" xfId="2198"/>
    <cellStyle name="Note 3 5" xfId="2199"/>
    <cellStyle name="Note 3 6" xfId="2200"/>
    <cellStyle name="Note 4" xfId="2201"/>
    <cellStyle name="PSChar 5 6" xfId="2202"/>
    <cellStyle name="Note 4 2" xfId="2203"/>
    <cellStyle name="Note 4 3" xfId="2204"/>
    <cellStyle name="Note 4 4" xfId="2205"/>
    <cellStyle name="Note 4 6" xfId="2206"/>
    <cellStyle name="Note 5" xfId="2207"/>
    <cellStyle name="PSChar 6 6" xfId="2208"/>
    <cellStyle name="Note 5 2" xfId="2209"/>
    <cellStyle name="Note 5 3" xfId="2210"/>
    <cellStyle name="Note 5 4" xfId="2211"/>
    <cellStyle name="Note 5 5" xfId="2212"/>
    <cellStyle name="Note 5 6" xfId="2213"/>
    <cellStyle name="检查单元格 14" xfId="2214"/>
    <cellStyle name="PSChar 7 6" xfId="2215"/>
    <cellStyle name="Note 6 2" xfId="2216"/>
    <cellStyle name="Note 6 3" xfId="2217"/>
    <cellStyle name="Note 6 4" xfId="2218"/>
    <cellStyle name="Note 6 5" xfId="2219"/>
    <cellStyle name="Note 6 6" xfId="2220"/>
    <cellStyle name="Note 7" xfId="2221"/>
    <cellStyle name="PSChar 8 6" xfId="2222"/>
    <cellStyle name="Note 7 2" xfId="2223"/>
    <cellStyle name="Note 7 3" xfId="2224"/>
    <cellStyle name="Note 8" xfId="2225"/>
    <cellStyle name="Note 8 3" xfId="2226"/>
    <cellStyle name="Note 8 4" xfId="2227"/>
    <cellStyle name="Note 8 5" xfId="2228"/>
    <cellStyle name="Note 8 6" xfId="2229"/>
    <cellStyle name="Note 9" xfId="2230"/>
    <cellStyle name="ol 2" xfId="2231"/>
    <cellStyle name="ol 3" xfId="2232"/>
    <cellStyle name="ol 4" xfId="2233"/>
    <cellStyle name="ol 5" xfId="2234"/>
    <cellStyle name="ol 6" xfId="2235"/>
    <cellStyle name="常规 7 6" xfId="2236"/>
    <cellStyle name="Output" xfId="2237"/>
    <cellStyle name="Output 2" xfId="2238"/>
    <cellStyle name="Output 3" xfId="2239"/>
    <cellStyle name="Percent [2]" xfId="2240"/>
    <cellStyle name="Percent [2] 2 2" xfId="2241"/>
    <cellStyle name="Percent [2] 2 3" xfId="2242"/>
    <cellStyle name="Percent [2] 2 4" xfId="2243"/>
    <cellStyle name="Percent [2] 2 5" xfId="2244"/>
    <cellStyle name="Percent [2] 2 6" xfId="2245"/>
    <cellStyle name="Percent [2] 3 2" xfId="2246"/>
    <cellStyle name="Percent [2] 3 3" xfId="2247"/>
    <cellStyle name="Percent [2] 3 4" xfId="2248"/>
    <cellStyle name="Percent [2] 3 5" xfId="2249"/>
    <cellStyle name="Percent [2] 3 6" xfId="2250"/>
    <cellStyle name="Percent [2] 4 3" xfId="2251"/>
    <cellStyle name="Percent [2] 4 4" xfId="2252"/>
    <cellStyle name="强调文字颜色 3 2 2" xfId="2253"/>
    <cellStyle name="Percent [2] 4 5" xfId="2254"/>
    <cellStyle name="强调文字颜色 3 2 3" xfId="2255"/>
    <cellStyle name="Percent [2] 4 6" xfId="2256"/>
    <cellStyle name="Percent [2] 5" xfId="2257"/>
    <cellStyle name="Percent [2] 5 2" xfId="2258"/>
    <cellStyle name="Percent [2] 5 3" xfId="2259"/>
    <cellStyle name="Percent [2] 5 4" xfId="2260"/>
    <cellStyle name="强调文字颜色 3 3 2" xfId="2261"/>
    <cellStyle name="常规 2 10 2" xfId="2262"/>
    <cellStyle name="Percent [2] 5 5" xfId="2263"/>
    <cellStyle name="强调文字颜色 3 3 3" xfId="2264"/>
    <cellStyle name="常规 2 10 3" xfId="2265"/>
    <cellStyle name="Percent [2] 5 6" xfId="2266"/>
    <cellStyle name="Percent [2] 6" xfId="2267"/>
    <cellStyle name="Percent [2] 6 2" xfId="2268"/>
    <cellStyle name="Percent [2] 6 3" xfId="2269"/>
    <cellStyle name="Percent [2] 6 4" xfId="2270"/>
    <cellStyle name="强调文字颜色 3 4 2" xfId="2271"/>
    <cellStyle name="常规 2 11 2" xfId="2272"/>
    <cellStyle name="Percent [2] 6 5" xfId="2273"/>
    <cellStyle name="强调文字颜色 3 4 3" xfId="2274"/>
    <cellStyle name="常规 2 11 3" xfId="2275"/>
    <cellStyle name="Percent [2] 6 6" xfId="2276"/>
    <cellStyle name="Percent [2] 7" xfId="2277"/>
    <cellStyle name="Percent [2] 7 2" xfId="2278"/>
    <cellStyle name="Percent [2] 7 3" xfId="2279"/>
    <cellStyle name="Percent [2] 8" xfId="2280"/>
    <cellStyle name="后继超链接 4" xfId="2281"/>
    <cellStyle name="Percent [2] 8 2" xfId="2282"/>
    <cellStyle name="Percent [2] 8 3" xfId="2283"/>
    <cellStyle name="Percent [2] 8 4" xfId="2284"/>
    <cellStyle name="强调文字颜色 3 6 2" xfId="2285"/>
    <cellStyle name="常规 2 13 2" xfId="2286"/>
    <cellStyle name="Percent [2] 8 5" xfId="2287"/>
    <cellStyle name="强调文字颜色 3 6 3" xfId="2288"/>
    <cellStyle name="Percent [2] 8 6" xfId="2289"/>
    <cellStyle name="Percent [2] 9" xfId="2290"/>
    <cellStyle name="PSDate 8 4" xfId="2291"/>
    <cellStyle name="Percent_!!!GO" xfId="2292"/>
    <cellStyle name="s" xfId="2293"/>
    <cellStyle name="PSChar 2" xfId="2294"/>
    <cellStyle name="s 2" xfId="2295"/>
    <cellStyle name="PSChar 2 2" xfId="2296"/>
    <cellStyle name="t" xfId="2297"/>
    <cellStyle name="PSChar 3" xfId="2298"/>
    <cellStyle name="t 2" xfId="2299"/>
    <cellStyle name="PSChar 3 2" xfId="2300"/>
    <cellStyle name="u" xfId="2301"/>
    <cellStyle name="PSChar 4" xfId="2302"/>
    <cellStyle name="PSChar 5" xfId="2303"/>
    <cellStyle name="PSChar 5 2" xfId="2304"/>
    <cellStyle name="PSChar 5 3" xfId="2305"/>
    <cellStyle name="PSChar 5 4" xfId="2306"/>
    <cellStyle name="PSChar 5 5" xfId="2307"/>
    <cellStyle name="PSChar 6" xfId="2308"/>
    <cellStyle name="PSChar 6 2" xfId="2309"/>
    <cellStyle name="PSChar 6 3" xfId="2310"/>
    <cellStyle name="PSChar 6 4" xfId="2311"/>
    <cellStyle name="PSChar 6 5" xfId="2312"/>
    <cellStyle name="PSChar 7" xfId="2313"/>
    <cellStyle name="检查单元格 10" xfId="2314"/>
    <cellStyle name="PSChar 7 2" xfId="2315"/>
    <cellStyle name="检查单元格 11" xfId="2316"/>
    <cellStyle name="PSChar 7 3" xfId="2317"/>
    <cellStyle name="检查单元格 12" xfId="2318"/>
    <cellStyle name="PSChar 7 4" xfId="2319"/>
    <cellStyle name="检查单元格 13" xfId="2320"/>
    <cellStyle name="PSChar 7 5" xfId="2321"/>
    <cellStyle name="PSChar 8" xfId="2322"/>
    <cellStyle name="PSChar 8 2" xfId="2323"/>
    <cellStyle name="PSChar 8 3" xfId="2324"/>
    <cellStyle name="PSChar 8 4" xfId="2325"/>
    <cellStyle name="PSChar 8 5" xfId="2326"/>
    <cellStyle name="PSChar 9" xfId="2327"/>
    <cellStyle name="PSDate" xfId="2328"/>
    <cellStyle name="PSInt 6 2" xfId="2329"/>
    <cellStyle name="PSDate 10" xfId="2330"/>
    <cellStyle name="PSInt 6 3" xfId="2331"/>
    <cellStyle name="PSDate 11" xfId="2332"/>
    <cellStyle name="PSInt 6 4" xfId="2333"/>
    <cellStyle name="PSDate 12" xfId="2334"/>
    <cellStyle name="PSInt 6 5" xfId="2335"/>
    <cellStyle name="PSDate 13" xfId="2336"/>
    <cellStyle name="PSDate 2" xfId="2337"/>
    <cellStyle name="PSDate 3" xfId="2338"/>
    <cellStyle name="PSDate 3 2" xfId="2339"/>
    <cellStyle name="PSDate 3 3" xfId="2340"/>
    <cellStyle name="PSDate 3 4" xfId="2341"/>
    <cellStyle name="PSDate 3 5" xfId="2342"/>
    <cellStyle name="适中 9 2" xfId="2343"/>
    <cellStyle name="PSDate 3 6" xfId="2344"/>
    <cellStyle name="PSDate 4" xfId="2345"/>
    <cellStyle name="PSDate 4 2" xfId="2346"/>
    <cellStyle name="PSDate 4 4" xfId="2347"/>
    <cellStyle name="PSDate 4 5" xfId="2348"/>
    <cellStyle name="PSDate 4 6" xfId="2349"/>
    <cellStyle name="PSDate 5" xfId="2350"/>
    <cellStyle name="PSSpacer 3" xfId="2351"/>
    <cellStyle name="PSDate 5 2" xfId="2352"/>
    <cellStyle name="PSSpacer 4" xfId="2353"/>
    <cellStyle name="PSDate 5 3" xfId="2354"/>
    <cellStyle name="PSSpacer 5" xfId="2355"/>
    <cellStyle name="PSDate 5 4" xfId="2356"/>
    <cellStyle name="PSSpacer 7" xfId="2357"/>
    <cellStyle name="PSDate 5 6" xfId="2358"/>
    <cellStyle name="PSDate 6" xfId="2359"/>
    <cellStyle name="PSDate 6 2" xfId="2360"/>
    <cellStyle name="PSDate 6 3" xfId="2361"/>
    <cellStyle name="PSDate 6 4" xfId="2362"/>
    <cellStyle name="PSDate 6 5" xfId="2363"/>
    <cellStyle name="PSDate 6 6" xfId="2364"/>
    <cellStyle name="PSDate 7" xfId="2365"/>
    <cellStyle name="PSDate 7 2" xfId="2366"/>
    <cellStyle name="PSDate 7 3" xfId="2367"/>
    <cellStyle name="PSDate 7 4" xfId="2368"/>
    <cellStyle name="PSDate 8" xfId="2369"/>
    <cellStyle name="PSDate 8 5" xfId="2370"/>
    <cellStyle name="PSDate 9" xfId="2371"/>
    <cellStyle name="PSDate 9 4" xfId="2372"/>
    <cellStyle name="PSDate 9 5" xfId="2373"/>
    <cellStyle name="PSDate 9 6" xfId="2374"/>
    <cellStyle name="PSDec" xfId="2375"/>
    <cellStyle name="标题 3 8 2" xfId="2376"/>
    <cellStyle name="PSDec 10" xfId="2377"/>
    <cellStyle name="标题 3 8 3" xfId="2378"/>
    <cellStyle name="PSDec 11" xfId="2379"/>
    <cellStyle name="常规 4 2" xfId="2380"/>
    <cellStyle name="标题 3 8 4" xfId="2381"/>
    <cellStyle name="PSDec 12" xfId="2382"/>
    <cellStyle name="常规 4 3" xfId="2383"/>
    <cellStyle name="标题 3 8 5" xfId="2384"/>
    <cellStyle name="PSDec 13" xfId="2385"/>
    <cellStyle name="常规 4 4" xfId="2386"/>
    <cellStyle name="常规 4 2 2" xfId="2387"/>
    <cellStyle name="PSDec 14" xfId="2388"/>
    <cellStyle name="常规 11" xfId="2389"/>
    <cellStyle name="PSDec 3" xfId="2390"/>
    <cellStyle name="常规 11 2" xfId="2391"/>
    <cellStyle name="PSDec 3 2" xfId="2392"/>
    <cellStyle name="好 4 2" xfId="2393"/>
    <cellStyle name="常规 12" xfId="2394"/>
    <cellStyle name="PSDec 4" xfId="2395"/>
    <cellStyle name="常规 12 2" xfId="2396"/>
    <cellStyle name="PSDec 4 2" xfId="2397"/>
    <cellStyle name="常规 12 3" xfId="2398"/>
    <cellStyle name="PSDec 4 3" xfId="2399"/>
    <cellStyle name="好 4 3" xfId="2400"/>
    <cellStyle name="常规 13" xfId="2401"/>
    <cellStyle name="PSDec 5" xfId="2402"/>
    <cellStyle name="常规 13 2" xfId="2403"/>
    <cellStyle name="PSDec 5 2" xfId="2404"/>
    <cellStyle name="常规 13 3" xfId="2405"/>
    <cellStyle name="PSDec 5 3" xfId="2406"/>
    <cellStyle name="常规 14" xfId="2407"/>
    <cellStyle name="PSDec 6" xfId="2408"/>
    <cellStyle name="常规 14 2" xfId="2409"/>
    <cellStyle name="PSDec 6 2" xfId="2410"/>
    <cellStyle name="常规 14 3" xfId="2411"/>
    <cellStyle name="PSDec 6 3" xfId="2412"/>
    <cellStyle name="常规 14 4" xfId="2413"/>
    <cellStyle name="PSDec 6 4" xfId="2414"/>
    <cellStyle name="常规 14 5" xfId="2415"/>
    <cellStyle name="PSDec 6 5" xfId="2416"/>
    <cellStyle name="常规 14 6" xfId="2417"/>
    <cellStyle name="PSDec 6 6" xfId="2418"/>
    <cellStyle name="百分比 2 6" xfId="2419"/>
    <cellStyle name="PSDec 7 2" xfId="2420"/>
    <cellStyle name="PSDec 7 3" xfId="2421"/>
    <cellStyle name="PSDec 7 4" xfId="2422"/>
    <cellStyle name="适中 2 2" xfId="2423"/>
    <cellStyle name="PSDec 7 5" xfId="2424"/>
    <cellStyle name="适中 2 3" xfId="2425"/>
    <cellStyle name="PSDec 7 6" xfId="2426"/>
    <cellStyle name="PSDec 8 2" xfId="2427"/>
    <cellStyle name="PSDec 8 3" xfId="2428"/>
    <cellStyle name="PSDec 8 4" xfId="2429"/>
    <cellStyle name="适中 3 2" xfId="2430"/>
    <cellStyle name="PSDec 8 5" xfId="2431"/>
    <cellStyle name="适中 3 3" xfId="2432"/>
    <cellStyle name="PSDec 8 6" xfId="2433"/>
    <cellStyle name="PSDec 9 2" xfId="2434"/>
    <cellStyle name="PSDec 9 3" xfId="2435"/>
    <cellStyle name="PSDec 9 4" xfId="2436"/>
    <cellStyle name="适中 4 2" xfId="2437"/>
    <cellStyle name="PSDec 9 5" xfId="2438"/>
    <cellStyle name="适中 4 3" xfId="2439"/>
    <cellStyle name="PSDec 9 6" xfId="2440"/>
    <cellStyle name="PSHeading" xfId="2441"/>
    <cellStyle name="PSHeading 2" xfId="2442"/>
    <cellStyle name="PSHeading 3" xfId="2443"/>
    <cellStyle name="表标题 2 2" xfId="2444"/>
    <cellStyle name="PSHeading 4" xfId="2445"/>
    <cellStyle name="表标题 2 3" xfId="2446"/>
    <cellStyle name="PSHeading 5" xfId="2447"/>
    <cellStyle name="PSHeading 6" xfId="2448"/>
    <cellStyle name="PSHeading 7" xfId="2449"/>
    <cellStyle name="PSSpacer 2 3" xfId="2450"/>
    <cellStyle name="PSInt" xfId="2451"/>
    <cellStyle name="强调文字颜色 3 12" xfId="2452"/>
    <cellStyle name="PSInt 10" xfId="2453"/>
    <cellStyle name="强调文字颜色 3 13" xfId="2454"/>
    <cellStyle name="PSInt 11" xfId="2455"/>
    <cellStyle name="强调文字颜色 3 14" xfId="2456"/>
    <cellStyle name="PSInt 12" xfId="2457"/>
    <cellStyle name="PSInt 13" xfId="2458"/>
    <cellStyle name="PSInt 14" xfId="2459"/>
    <cellStyle name="PSInt 5 5" xfId="2460"/>
    <cellStyle name="PSInt 2" xfId="2461"/>
    <cellStyle name="PSInt 2 2" xfId="2462"/>
    <cellStyle name="PSInt 2 3" xfId="2463"/>
    <cellStyle name="PSInt 2 4" xfId="2464"/>
    <cellStyle name="PSInt 2 5" xfId="2465"/>
    <cellStyle name="PSInt 2 6" xfId="2466"/>
    <cellStyle name="PSInt 5 6" xfId="2467"/>
    <cellStyle name="PSInt 3" xfId="2468"/>
    <cellStyle name="PSInt 3 3" xfId="2469"/>
    <cellStyle name="PSInt 3 4" xfId="2470"/>
    <cellStyle name="PSInt 3 5" xfId="2471"/>
    <cellStyle name="PSInt 3 6" xfId="2472"/>
    <cellStyle name="PSInt 4" xfId="2473"/>
    <cellStyle name="PSInt 4 2" xfId="2474"/>
    <cellStyle name="PSInt 4 3" xfId="2475"/>
    <cellStyle name="PSInt 4 4" xfId="2476"/>
    <cellStyle name="PSInt 4 5" xfId="2477"/>
    <cellStyle name="PSInt 4 6" xfId="2478"/>
    <cellStyle name="PSInt 5" xfId="2479"/>
    <cellStyle name="PSInt 5 2" xfId="2480"/>
    <cellStyle name="PSInt 5 3" xfId="2481"/>
    <cellStyle name="PSInt 5 4" xfId="2482"/>
    <cellStyle name="PSInt 6" xfId="2483"/>
    <cellStyle name="PSInt 7" xfId="2484"/>
    <cellStyle name="PSInt 7 2" xfId="2485"/>
    <cellStyle name="PSInt 7 3" xfId="2486"/>
    <cellStyle name="PSInt 7 4" xfId="2487"/>
    <cellStyle name="PSInt 7 5" xfId="2488"/>
    <cellStyle name="PSInt 8" xfId="2489"/>
    <cellStyle name="后继超链接 2" xfId="2490"/>
    <cellStyle name="PSInt 9" xfId="2491"/>
    <cellStyle name="t_HVAC Equipment (3)_Sheet3 2" xfId="2492"/>
    <cellStyle name="PSSpacer 10" xfId="2493"/>
    <cellStyle name="千位分隔[0] 3 6" xfId="2494"/>
    <cellStyle name="PSSpacer 2" xfId="2495"/>
    <cellStyle name="PSSpacer 2 4" xfId="2496"/>
    <cellStyle name="PSSpacer 2 5" xfId="2497"/>
    <cellStyle name="PSSpacer 2 6" xfId="2498"/>
    <cellStyle name="PSSpacer 3 2" xfId="2499"/>
    <cellStyle name="PSSpacer 3 3" xfId="2500"/>
    <cellStyle name="t_HVAC Equipment (3)_Sheet3" xfId="2501"/>
    <cellStyle name="PSSpacer 3 4" xfId="2502"/>
    <cellStyle name="PSSpacer 3 5" xfId="2503"/>
    <cellStyle name="PSSpacer 3 6" xfId="2504"/>
    <cellStyle name="PSSpacer 4 2" xfId="2505"/>
    <cellStyle name="PSSpacer 4 3" xfId="2506"/>
    <cellStyle name="PSSpacer 4 4" xfId="2507"/>
    <cellStyle name="PSSpacer 4 5" xfId="2508"/>
    <cellStyle name="PSSpacer 4 6" xfId="2509"/>
    <cellStyle name="PSSpacer 5 2" xfId="2510"/>
    <cellStyle name="PSSpacer 5 3" xfId="2511"/>
    <cellStyle name="PSSpacer 5 4" xfId="2512"/>
    <cellStyle name="PSSpacer 5 5" xfId="2513"/>
    <cellStyle name="PSSpacer 5 6" xfId="2514"/>
    <cellStyle name="PSSpacer 6 3" xfId="2515"/>
    <cellStyle name="PSSpacer 6 4" xfId="2516"/>
    <cellStyle name="PSSpacer 6 5" xfId="2517"/>
    <cellStyle name="PSSpacer 6 6" xfId="2518"/>
    <cellStyle name="PSSpacer 7 3" xfId="2519"/>
    <cellStyle name="PSSpacer 7 4" xfId="2520"/>
    <cellStyle name="PSSpacer 7 5" xfId="2521"/>
    <cellStyle name="PSSpacer 7 6" xfId="2522"/>
    <cellStyle name="PSSpacer 8 2" xfId="2523"/>
    <cellStyle name="PSSpacer 8 3" xfId="2524"/>
    <cellStyle name="PSSpacer 8 4" xfId="2525"/>
    <cellStyle name="PSSpacer 8 5" xfId="2526"/>
    <cellStyle name="PSSpacer 8 6" xfId="2527"/>
    <cellStyle name="千位分隔 2 3 3" xfId="2528"/>
    <cellStyle name="PSSpacer 9" xfId="2529"/>
    <cellStyle name="PSSpacer 9 2" xfId="2530"/>
    <cellStyle name="PSSpacer 9 3" xfId="2531"/>
    <cellStyle name="PSSpacer 9 4" xfId="2532"/>
    <cellStyle name="PSSpacer 9 5" xfId="2533"/>
    <cellStyle name="PSSpacer 9 6" xfId="2534"/>
    <cellStyle name="RowLevel_0" xfId="2535"/>
    <cellStyle name="sstot" xfId="2536"/>
    <cellStyle name="sstot 2" xfId="2537"/>
    <cellStyle name="Standard_AREAS" xfId="2538"/>
    <cellStyle name="strike 2" xfId="2539"/>
    <cellStyle name="strike 3" xfId="2540"/>
    <cellStyle name="输入 7" xfId="2541"/>
    <cellStyle name="strong 2" xfId="2542"/>
    <cellStyle name="输入 8" xfId="2543"/>
    <cellStyle name="strong 3" xfId="2544"/>
    <cellStyle name="输入 9" xfId="2545"/>
    <cellStyle name="strong 4" xfId="2546"/>
    <cellStyle name="strong 5" xfId="2547"/>
    <cellStyle name="strong 6" xfId="2548"/>
    <cellStyle name="strong 7" xfId="2549"/>
    <cellStyle name="标题 2 9" xfId="2550"/>
    <cellStyle name="sub" xfId="2551"/>
    <cellStyle name="标题 2 9 2" xfId="2552"/>
    <cellStyle name="sub 2" xfId="2553"/>
    <cellStyle name="sub 3" xfId="2554"/>
    <cellStyle name="t_HVAC Equipment (3) 2" xfId="2555"/>
    <cellStyle name="t_Sheet3" xfId="2556"/>
    <cellStyle name="t_Sheet3 2" xfId="2557"/>
    <cellStyle name="千位分隔[0] 2 2 4" xfId="2558"/>
    <cellStyle name="th 2" xfId="2559"/>
    <cellStyle name="千位分隔[0] 2 2 5" xfId="2560"/>
    <cellStyle name="th 3" xfId="2561"/>
    <cellStyle name="千位分隔[0] 2 2 6" xfId="2562"/>
    <cellStyle name="th 4" xfId="2563"/>
    <cellStyle name="th 5" xfId="2564"/>
    <cellStyle name="th 6" xfId="2565"/>
    <cellStyle name="th 7" xfId="2566"/>
    <cellStyle name="Title 2" xfId="2567"/>
    <cellStyle name="强调文字颜色 4 6 2" xfId="2568"/>
    <cellStyle name="Title 3" xfId="2569"/>
    <cellStyle name="Total" xfId="2570"/>
    <cellStyle name="表标题 3" xfId="2571"/>
    <cellStyle name="Total 2" xfId="2572"/>
    <cellStyle name="表标题 4" xfId="2573"/>
    <cellStyle name="Total 3" xfId="2574"/>
    <cellStyle name="表标题 5" xfId="2575"/>
    <cellStyle name="Total 4" xfId="2576"/>
    <cellStyle name="表标题 6" xfId="2577"/>
    <cellStyle name="Total 5" xfId="2578"/>
    <cellStyle name="表标题 7" xfId="2579"/>
    <cellStyle name="Total 6" xfId="2580"/>
    <cellStyle name="表标题 8" xfId="2581"/>
    <cellStyle name="Total 7" xfId="2582"/>
    <cellStyle name="var" xfId="2583"/>
    <cellStyle name="强调文字颜色 6 13" xfId="2584"/>
    <cellStyle name="var 2" xfId="2585"/>
    <cellStyle name="强调文字颜色 6 14" xfId="2586"/>
    <cellStyle name="var 3" xfId="2587"/>
    <cellStyle name="Warning Text" xfId="2588"/>
    <cellStyle name="输出 8" xfId="2589"/>
    <cellStyle name="强调文字颜色 1 5 6" xfId="2590"/>
    <cellStyle name="Warning Text 2" xfId="2591"/>
    <cellStyle name="输出 9" xfId="2592"/>
    <cellStyle name="Warning Text 3" xfId="2593"/>
    <cellStyle name="检查单元格 6 3" xfId="2594"/>
    <cellStyle name="百分比 2" xfId="2595"/>
    <cellStyle name="百分比 2 4" xfId="2596"/>
    <cellStyle name="百分比 2 5" xfId="2597"/>
    <cellStyle name="编号" xfId="2598"/>
    <cellStyle name="编号 2" xfId="2599"/>
    <cellStyle name="标题 1 2 2" xfId="2600"/>
    <cellStyle name="标题 1 2 3" xfId="2601"/>
    <cellStyle name="标题 1 3 2" xfId="2602"/>
    <cellStyle name="标题 1 3 3" xfId="2603"/>
    <cellStyle name="标题 1 4 2" xfId="2604"/>
    <cellStyle name="标题 1 4 3" xfId="2605"/>
    <cellStyle name="强调文字颜色 2 14" xfId="2606"/>
    <cellStyle name="标题 1 5 3" xfId="2607"/>
    <cellStyle name="标题 1 6 2" xfId="2608"/>
    <cellStyle name="标题 1 6 3" xfId="2609"/>
    <cellStyle name="标题 1 7 2" xfId="2610"/>
    <cellStyle name="标题 1 7 3" xfId="2611"/>
    <cellStyle name="标题 1 8 2" xfId="2612"/>
    <cellStyle name="标题 1 8 3" xfId="2613"/>
    <cellStyle name="标题 1 9 2" xfId="2614"/>
    <cellStyle name="标题 10" xfId="2615"/>
    <cellStyle name="标题 10 3" xfId="2616"/>
    <cellStyle name="标题 11" xfId="2617"/>
    <cellStyle name="标题 11 2" xfId="2618"/>
    <cellStyle name="标题 11 3" xfId="2619"/>
    <cellStyle name="标题 12" xfId="2620"/>
    <cellStyle name="标题 13" xfId="2621"/>
    <cellStyle name="标题 14" xfId="2622"/>
    <cellStyle name="标题 15" xfId="2623"/>
    <cellStyle name="好 3 2" xfId="2624"/>
    <cellStyle name="标题 16" xfId="2625"/>
    <cellStyle name="标题 2 10" xfId="2626"/>
    <cellStyle name="标题 2 11" xfId="2627"/>
    <cellStyle name="标题 2 12" xfId="2628"/>
    <cellStyle name="标题 2 13" xfId="2629"/>
    <cellStyle name="标题 2 14" xfId="2630"/>
    <cellStyle name="标题 2 2" xfId="2631"/>
    <cellStyle name="标题 2 2 2" xfId="2632"/>
    <cellStyle name="标题 2 2 3" xfId="2633"/>
    <cellStyle name="标题 2 3 2" xfId="2634"/>
    <cellStyle name="标题 2 3 3" xfId="2635"/>
    <cellStyle name="标题 2 4" xfId="2636"/>
    <cellStyle name="标题 2 4 2" xfId="2637"/>
    <cellStyle name="标题 2 4 3" xfId="2638"/>
    <cellStyle name="强调 1 2 2" xfId="2639"/>
    <cellStyle name="标题 2 5" xfId="2640"/>
    <cellStyle name="标题 2 5 2" xfId="2641"/>
    <cellStyle name="标题 2 5 3" xfId="2642"/>
    <cellStyle name="标题 2 6" xfId="2643"/>
    <cellStyle name="标题 2 6 2" xfId="2644"/>
    <cellStyle name="标题 2 6 3" xfId="2645"/>
    <cellStyle name="标题 2 7" xfId="2646"/>
    <cellStyle name="小数 3" xfId="2647"/>
    <cellStyle name="检查单元格 5" xfId="2648"/>
    <cellStyle name="标题 2 7 2" xfId="2649"/>
    <cellStyle name="小数 4" xfId="2650"/>
    <cellStyle name="检查单元格 6" xfId="2651"/>
    <cellStyle name="标题 2 7 3" xfId="2652"/>
    <cellStyle name="标题 2 8 2" xfId="2653"/>
    <cellStyle name="标题 2 8 3" xfId="2654"/>
    <cellStyle name="标题 3 10" xfId="2655"/>
    <cellStyle name="标题 3 11" xfId="2656"/>
    <cellStyle name="标题 3 12" xfId="2657"/>
    <cellStyle name="标题 3 13" xfId="2658"/>
    <cellStyle name="标题 3 14" xfId="2659"/>
    <cellStyle name="标题 3 2" xfId="2660"/>
    <cellStyle name="好 5" xfId="2661"/>
    <cellStyle name="标题 3 2 2" xfId="2662"/>
    <cellStyle name="好 6" xfId="2663"/>
    <cellStyle name="标题 3 2 3" xfId="2664"/>
    <cellStyle name="好 7" xfId="2665"/>
    <cellStyle name="标题 3 2 4" xfId="2666"/>
    <cellStyle name="好 8" xfId="2667"/>
    <cellStyle name="标题 3 2 5" xfId="2668"/>
    <cellStyle name="标题 3 3" xfId="2669"/>
    <cellStyle name="分级显示列_1_Book1" xfId="2670"/>
    <cellStyle name="标题 3 3 2" xfId="2671"/>
    <cellStyle name="标题 3 3 3" xfId="2672"/>
    <cellStyle name="标题 3 3 4" xfId="2673"/>
    <cellStyle name="标题 3 3 5" xfId="2674"/>
    <cellStyle name="标题 3 4" xfId="2675"/>
    <cellStyle name="标题 3 4 2" xfId="2676"/>
    <cellStyle name="标题 3 4 3" xfId="2677"/>
    <cellStyle name="标题 3 4 4" xfId="2678"/>
    <cellStyle name="标题 3 4 5" xfId="2679"/>
    <cellStyle name="标题 3 5" xfId="2680"/>
    <cellStyle name="标题 3 5 2" xfId="2681"/>
    <cellStyle name="标题 3 5 3" xfId="2682"/>
    <cellStyle name="标题 3 5 4" xfId="2683"/>
    <cellStyle name="标题 3 5 5" xfId="2684"/>
    <cellStyle name="标题 3 6" xfId="2685"/>
    <cellStyle name="标题 3 6 2" xfId="2686"/>
    <cellStyle name="标题 3 6 3" xfId="2687"/>
    <cellStyle name="常规 2 2" xfId="2688"/>
    <cellStyle name="标题 3 6 4" xfId="2689"/>
    <cellStyle name="常规 2 3" xfId="2690"/>
    <cellStyle name="标题 3 6 5" xfId="2691"/>
    <cellStyle name="标题 3 7" xfId="2692"/>
    <cellStyle name="标题 3 7 2" xfId="2693"/>
    <cellStyle name="标题 3 7 3" xfId="2694"/>
    <cellStyle name="常规 3 2" xfId="2695"/>
    <cellStyle name="标题 3 7 4" xfId="2696"/>
    <cellStyle name="常规 3 3" xfId="2697"/>
    <cellStyle name="标题 3 7 5" xfId="2698"/>
    <cellStyle name="标题 3 8" xfId="2699"/>
    <cellStyle name="标题 3 9" xfId="2700"/>
    <cellStyle name="标题 3 9 2" xfId="2701"/>
    <cellStyle name="强调文字颜色 5 2 4" xfId="2702"/>
    <cellStyle name="标题 4 10" xfId="2703"/>
    <cellStyle name="输出 6 2" xfId="2704"/>
    <cellStyle name="强调文字颜色 5 2 5" xfId="2705"/>
    <cellStyle name="标题 4 11" xfId="2706"/>
    <cellStyle name="输出 6 3" xfId="2707"/>
    <cellStyle name="强调文字颜色 5 2 6" xfId="2708"/>
    <cellStyle name="标题 4 12" xfId="2709"/>
    <cellStyle name="标题 4 13" xfId="2710"/>
    <cellStyle name="标题 4 14" xfId="2711"/>
    <cellStyle name="千位分隔 3" xfId="2712"/>
    <cellStyle name="标题 4 2" xfId="2713"/>
    <cellStyle name="千位分隔 3 2" xfId="2714"/>
    <cellStyle name="标题 4 2 2" xfId="2715"/>
    <cellStyle name="千位分隔 3 3" xfId="2716"/>
    <cellStyle name="标题 4 2 3" xfId="2717"/>
    <cellStyle name="标题 4 3" xfId="2718"/>
    <cellStyle name="标题 4 3 2" xfId="2719"/>
    <cellStyle name="标题 4 3 3" xfId="2720"/>
    <cellStyle name="标题 4 4" xfId="2721"/>
    <cellStyle name="标题 4 4 2" xfId="2722"/>
    <cellStyle name="标题 4 4 3" xfId="2723"/>
    <cellStyle name="标题 4 5 2" xfId="2724"/>
    <cellStyle name="标题 4 5 3" xfId="2725"/>
    <cellStyle name="标题 4 6" xfId="2726"/>
    <cellStyle name="标题 4 6 2" xfId="2727"/>
    <cellStyle name="标题 4 6 3" xfId="2728"/>
    <cellStyle name="标题 4 7" xfId="2729"/>
    <cellStyle name="标题 4 7 2" xfId="2730"/>
    <cellStyle name="标题 4 8" xfId="2731"/>
    <cellStyle name="计算 10" xfId="2732"/>
    <cellStyle name="标题 4 8 2" xfId="2733"/>
    <cellStyle name="计算 11" xfId="2734"/>
    <cellStyle name="标题 4 8 3" xfId="2735"/>
    <cellStyle name="标题 4 9" xfId="2736"/>
    <cellStyle name="标题 4 9 2" xfId="2737"/>
    <cellStyle name="标题 5" xfId="2738"/>
    <cellStyle name="标题 5 2" xfId="2739"/>
    <cellStyle name="标题 5 3" xfId="2740"/>
    <cellStyle name="标题 6" xfId="2741"/>
    <cellStyle name="标题 7" xfId="2742"/>
    <cellStyle name="标题 7 2" xfId="2743"/>
    <cellStyle name="标题 7 3" xfId="2744"/>
    <cellStyle name="标题 8" xfId="2745"/>
    <cellStyle name="常规 2 7" xfId="2746"/>
    <cellStyle name="标题 8 2" xfId="2747"/>
    <cellStyle name="输入 2" xfId="2748"/>
    <cellStyle name="常规 2 8" xfId="2749"/>
    <cellStyle name="标题 8 3" xfId="2750"/>
    <cellStyle name="标题 9" xfId="2751"/>
    <cellStyle name="标题 9 2" xfId="2752"/>
    <cellStyle name="标题 9 3" xfId="2753"/>
    <cellStyle name="警告文本 9" xfId="2754"/>
    <cellStyle name="标题1" xfId="2755"/>
    <cellStyle name="表标题" xfId="2756"/>
    <cellStyle name="表标题 2" xfId="2757"/>
    <cellStyle name="部门" xfId="2758"/>
    <cellStyle name="差 10" xfId="2759"/>
    <cellStyle name="差 11" xfId="2760"/>
    <cellStyle name="差 12" xfId="2761"/>
    <cellStyle name="差 13" xfId="2762"/>
    <cellStyle name="差 14" xfId="2763"/>
    <cellStyle name="解释性文本 5" xfId="2764"/>
    <cellStyle name="差 2" xfId="2765"/>
    <cellStyle name="解释性文本 5 3" xfId="2766"/>
    <cellStyle name="差 2 3" xfId="2767"/>
    <cellStyle name="解释性文本 6" xfId="2768"/>
    <cellStyle name="差 3" xfId="2769"/>
    <cellStyle name="普通_“三部” (2)" xfId="2770"/>
    <cellStyle name="解释性文本 6 3" xfId="2771"/>
    <cellStyle name="差 3 3" xfId="2772"/>
    <cellStyle name="解释性文本 7" xfId="2773"/>
    <cellStyle name="差 4" xfId="2774"/>
    <cellStyle name="解释性文本 7 3" xfId="2775"/>
    <cellStyle name="差 4 3" xfId="2776"/>
    <cellStyle name="解释性文本 8" xfId="2777"/>
    <cellStyle name="差 5" xfId="2778"/>
    <cellStyle name="解释性文本 8 2" xfId="2779"/>
    <cellStyle name="差 5 2" xfId="2780"/>
    <cellStyle name="解释性文本 8 3" xfId="2781"/>
    <cellStyle name="差 5 3" xfId="2782"/>
    <cellStyle name="解释性文本 9" xfId="2783"/>
    <cellStyle name="差 6" xfId="2784"/>
    <cellStyle name="解释性文本 9 2" xfId="2785"/>
    <cellStyle name="差 6 2" xfId="2786"/>
    <cellStyle name="差 7" xfId="2787"/>
    <cellStyle name="差 7 2" xfId="2788"/>
    <cellStyle name="差 7 3" xfId="2789"/>
    <cellStyle name="差 8" xfId="2790"/>
    <cellStyle name="差 8 2" xfId="2791"/>
    <cellStyle name="差 8 3" xfId="2792"/>
    <cellStyle name="差 9" xfId="2793"/>
    <cellStyle name="差 9 2" xfId="2794"/>
    <cellStyle name="差_2017年预算（社保基金）" xfId="2795"/>
    <cellStyle name="差_2017年预算（社保基金） 2" xfId="2796"/>
    <cellStyle name="差_Book1_1" xfId="2797"/>
    <cellStyle name="差_Book1_1 2" xfId="2798"/>
    <cellStyle name="差_Book1_1 2 2" xfId="2799"/>
    <cellStyle name="差_Book1_1 4" xfId="2800"/>
    <cellStyle name="好 10" xfId="2801"/>
    <cellStyle name="常规 2" xfId="2802"/>
    <cellStyle name="强调文字颜色 3 3" xfId="2803"/>
    <cellStyle name="常规 2 10" xfId="2804"/>
    <cellStyle name="强调文字颜色 3 3 4" xfId="2805"/>
    <cellStyle name="常规 2 10 4" xfId="2806"/>
    <cellStyle name="强调文字颜色 3 3 5" xfId="2807"/>
    <cellStyle name="常规 2 10 5" xfId="2808"/>
    <cellStyle name="强调文字颜色 3 3 6" xfId="2809"/>
    <cellStyle name="常规 2 10 6" xfId="2810"/>
    <cellStyle name="强调文字颜色 3 4" xfId="2811"/>
    <cellStyle name="常规 2 11" xfId="2812"/>
    <cellStyle name="强调文字颜色 3 4 4" xfId="2813"/>
    <cellStyle name="常规 2 11 4" xfId="2814"/>
    <cellStyle name="强调文字颜色 3 4 5" xfId="2815"/>
    <cellStyle name="常规 2 11 5" xfId="2816"/>
    <cellStyle name="强调文字颜色 3 4 6" xfId="2817"/>
    <cellStyle name="常规 2 11 6" xfId="2818"/>
    <cellStyle name="强调文字颜色 3 5" xfId="2819"/>
    <cellStyle name="常规 2 12" xfId="2820"/>
    <cellStyle name="强调文字颜色 3 6" xfId="2821"/>
    <cellStyle name="常规 2 13" xfId="2822"/>
    <cellStyle name="强调文字颜色 3 7" xfId="2823"/>
    <cellStyle name="常规 2 14" xfId="2824"/>
    <cellStyle name="强调文字颜色 3 8" xfId="2825"/>
    <cellStyle name="常规 2 20" xfId="2826"/>
    <cellStyle name="常规 2 15" xfId="2827"/>
    <cellStyle name="强调文字颜色 3 9" xfId="2828"/>
    <cellStyle name="常规 2 21" xfId="2829"/>
    <cellStyle name="常规 2 16" xfId="2830"/>
    <cellStyle name="常规 2 22" xfId="2831"/>
    <cellStyle name="常规 2 17" xfId="2832"/>
    <cellStyle name="常规 2 2 2" xfId="2833"/>
    <cellStyle name="常规 2 3 2" xfId="2834"/>
    <cellStyle name="常规 2 4" xfId="2835"/>
    <cellStyle name="常规 2 4 2" xfId="2836"/>
    <cellStyle name="常规 2 5" xfId="2837"/>
    <cellStyle name="常规 2 5 2" xfId="2838"/>
    <cellStyle name="常规 2 6" xfId="2839"/>
    <cellStyle name="常规 2 6 2" xfId="2840"/>
    <cellStyle name="常规 2 6 3" xfId="2841"/>
    <cellStyle name="常规 2 6 4" xfId="2842"/>
    <cellStyle name="常规 2 6 5" xfId="2843"/>
    <cellStyle name="常规 2 6 6" xfId="2844"/>
    <cellStyle name="常规 2 7 3" xfId="2845"/>
    <cellStyle name="常规 2 7 4" xfId="2846"/>
    <cellStyle name="常规 2 7 5" xfId="2847"/>
    <cellStyle name="常规 2 7 6" xfId="2848"/>
    <cellStyle name="输入 2 2" xfId="2849"/>
    <cellStyle name="常规 2 8 2" xfId="2850"/>
    <cellStyle name="输入 2 3" xfId="2851"/>
    <cellStyle name="常规 2 8 3" xfId="2852"/>
    <cellStyle name="千位分隔[0] 2 3" xfId="2853"/>
    <cellStyle name="常规 2 8 5" xfId="2854"/>
    <cellStyle name="千位分隔[0] 2 4" xfId="2855"/>
    <cellStyle name="常规 2 8 6" xfId="2856"/>
    <cellStyle name="输入 3" xfId="2857"/>
    <cellStyle name="常规 2 9" xfId="2858"/>
    <cellStyle name="输入 3 2" xfId="2859"/>
    <cellStyle name="常规 2 9 2" xfId="2860"/>
    <cellStyle name="输入 3 3" xfId="2861"/>
    <cellStyle name="常规 2 9 3" xfId="2862"/>
    <cellStyle name="千位分隔[0] 3 2" xfId="2863"/>
    <cellStyle name="常规 2 9 4" xfId="2864"/>
    <cellStyle name="千位分隔[0] 3 3" xfId="2865"/>
    <cellStyle name="常规 2 9 5" xfId="2866"/>
    <cellStyle name="千位分隔[0] 3 4" xfId="2867"/>
    <cellStyle name="常规 2 9 6" xfId="2868"/>
    <cellStyle name="注释 10" xfId="2869"/>
    <cellStyle name="输出 4 2" xfId="2870"/>
    <cellStyle name="好 11" xfId="2871"/>
    <cellStyle name="常规 3" xfId="2872"/>
    <cellStyle name="常规 3 4" xfId="2873"/>
    <cellStyle name="常规 3 5" xfId="2874"/>
    <cellStyle name="注释 11" xfId="2875"/>
    <cellStyle name="输出 4 3" xfId="2876"/>
    <cellStyle name="好 12" xfId="2877"/>
    <cellStyle name="常规 4" xfId="2878"/>
    <cellStyle name="常规 4 5" xfId="2879"/>
    <cellStyle name="常规 4 6" xfId="2880"/>
    <cellStyle name="常规 4 7" xfId="2881"/>
    <cellStyle name="注释 12" xfId="2882"/>
    <cellStyle name="好 13" xfId="2883"/>
    <cellStyle name="常规 5" xfId="2884"/>
    <cellStyle name="常规 5 2" xfId="2885"/>
    <cellStyle name="计算 14" xfId="2886"/>
    <cellStyle name="常规 5 2 2" xfId="2887"/>
    <cellStyle name="常规 5 3" xfId="2888"/>
    <cellStyle name="常规 5 4" xfId="2889"/>
    <cellStyle name="注释 13" xfId="2890"/>
    <cellStyle name="好 14" xfId="2891"/>
    <cellStyle name="常规 6" xfId="2892"/>
    <cellStyle name="常规 6 2 2" xfId="2893"/>
    <cellStyle name="常规 6 3" xfId="2894"/>
    <cellStyle name="常规 6 4" xfId="2895"/>
    <cellStyle name="常规 6 6" xfId="2896"/>
    <cellStyle name="常规 6 7" xfId="2897"/>
    <cellStyle name="注释 14" xfId="2898"/>
    <cellStyle name="常规 7" xfId="2899"/>
    <cellStyle name="常规 7 2" xfId="2900"/>
    <cellStyle name="常规 7 3" xfId="2901"/>
    <cellStyle name="常规 7 4" xfId="2902"/>
    <cellStyle name="常规 7 5" xfId="2903"/>
    <cellStyle name="常规 8" xfId="2904"/>
    <cellStyle name="链接单元格 7" xfId="2905"/>
    <cellStyle name="常规 8 2" xfId="2906"/>
    <cellStyle name="链接单元格 8" xfId="2907"/>
    <cellStyle name="常规 8 3" xfId="2908"/>
    <cellStyle name="链接单元格 9" xfId="2909"/>
    <cellStyle name="常规 8 4" xfId="2910"/>
    <cellStyle name="常规 8 5" xfId="2911"/>
    <cellStyle name="常规 8 6" xfId="2912"/>
    <cellStyle name="常规 9" xfId="2913"/>
    <cellStyle name="分级显示行_1_13区汇总" xfId="2914"/>
    <cellStyle name="好 2" xfId="2915"/>
    <cellStyle name="好 2 2" xfId="2916"/>
    <cellStyle name="好 3" xfId="2917"/>
    <cellStyle name="好 4" xfId="2918"/>
    <cellStyle name="好 5 2" xfId="2919"/>
    <cellStyle name="好 5 3" xfId="2920"/>
    <cellStyle name="好 6 2" xfId="2921"/>
    <cellStyle name="好 6 3" xfId="2922"/>
    <cellStyle name="好 7 2" xfId="2923"/>
    <cellStyle name="好 7 3" xfId="2924"/>
    <cellStyle name="好 8 2" xfId="2925"/>
    <cellStyle name="好 8 3" xfId="2926"/>
    <cellStyle name="好 9" xfId="2927"/>
    <cellStyle name="计算 4" xfId="2928"/>
    <cellStyle name="好 9 2" xfId="2929"/>
    <cellStyle name="好_Book1" xfId="2930"/>
    <cellStyle name="好_Book1_1 2" xfId="2931"/>
    <cellStyle name="好_Book1_1 2 2" xfId="2932"/>
    <cellStyle name="好_Book1_1 3" xfId="2933"/>
    <cellStyle name="好_Book1_1 4" xfId="2934"/>
    <cellStyle name="后继超链接 3" xfId="2935"/>
    <cellStyle name="强调文字颜色 4 11" xfId="2936"/>
    <cellStyle name="汇总 10" xfId="2937"/>
    <cellStyle name="强调文字颜色 4 12" xfId="2938"/>
    <cellStyle name="汇总 11" xfId="2939"/>
    <cellStyle name="强调文字颜色 4 13" xfId="2940"/>
    <cellStyle name="汇总 12" xfId="2941"/>
    <cellStyle name="强调文字颜色 4 14" xfId="2942"/>
    <cellStyle name="汇总 13" xfId="2943"/>
    <cellStyle name="汇总 14" xfId="2944"/>
    <cellStyle name="汇总 2 2" xfId="2945"/>
    <cellStyle name="汇总 2 3" xfId="2946"/>
    <cellStyle name="汇总 3 2" xfId="2947"/>
    <cellStyle name="汇总 3 3" xfId="2948"/>
    <cellStyle name="汇总 4" xfId="2949"/>
    <cellStyle name="汇总 4 2" xfId="2950"/>
    <cellStyle name="汇总 4 3" xfId="2951"/>
    <cellStyle name="汇总 5" xfId="2952"/>
    <cellStyle name="汇总 5 2" xfId="2953"/>
    <cellStyle name="汇总 5 3" xfId="2954"/>
    <cellStyle name="汇总 6 2" xfId="2955"/>
    <cellStyle name="汇总 6 3" xfId="2956"/>
    <cellStyle name="汇总 7 2" xfId="2957"/>
    <cellStyle name="汇总 7 3" xfId="2958"/>
    <cellStyle name="汇总 8 2" xfId="2959"/>
    <cellStyle name="汇总 8 3" xfId="2960"/>
    <cellStyle name="汇总 9 2" xfId="2961"/>
    <cellStyle name="计算 12" xfId="2962"/>
    <cellStyle name="计算 13" xfId="2963"/>
    <cellStyle name="计算 2" xfId="2964"/>
    <cellStyle name="计算 2 2" xfId="2965"/>
    <cellStyle name="计算 2 3" xfId="2966"/>
    <cellStyle name="计算 3" xfId="2967"/>
    <cellStyle name="计算 3 2" xfId="2968"/>
    <cellStyle name="计算 3 3" xfId="2969"/>
    <cellStyle name="计算 4 2" xfId="2970"/>
    <cellStyle name="计算 4 3" xfId="2971"/>
    <cellStyle name="计算 5" xfId="2972"/>
    <cellStyle name="计算 5 2" xfId="2973"/>
    <cellStyle name="计算 5 3" xfId="2974"/>
    <cellStyle name="计算 6" xfId="2975"/>
    <cellStyle name="计算 6 3" xfId="2976"/>
    <cellStyle name="计算 7 2" xfId="2977"/>
    <cellStyle name="计算 7 3" xfId="2978"/>
    <cellStyle name="计算 8 2" xfId="2979"/>
    <cellStyle name="计算 8 3" xfId="2980"/>
    <cellStyle name="检查单元格 2" xfId="2981"/>
    <cellStyle name="检查单元格 2 2" xfId="2982"/>
    <cellStyle name="检查单元格 2 3" xfId="2983"/>
    <cellStyle name="检查单元格 3" xfId="2984"/>
    <cellStyle name="检查单元格 3 2" xfId="2985"/>
    <cellStyle name="检查单元格 3 3" xfId="2986"/>
    <cellStyle name="小数 2" xfId="2987"/>
    <cellStyle name="检查单元格 4" xfId="2988"/>
    <cellStyle name="小数 2 2" xfId="2989"/>
    <cellStyle name="检查单元格 4 2" xfId="2990"/>
    <cellStyle name="小数 2 3" xfId="2991"/>
    <cellStyle name="检查单元格 4 3" xfId="2992"/>
    <cellStyle name="检查单元格 5 2" xfId="2993"/>
    <cellStyle name="检查单元格 5 3" xfId="2994"/>
    <cellStyle name="检查单元格 6 2" xfId="2995"/>
    <cellStyle name="小数 5" xfId="2996"/>
    <cellStyle name="检查单元格 7" xfId="2997"/>
    <cellStyle name="检查单元格 7 2" xfId="2998"/>
    <cellStyle name="小数 6" xfId="2999"/>
    <cellStyle name="检查单元格 8" xfId="3000"/>
    <cellStyle name="检查单元格 8 2" xfId="3001"/>
    <cellStyle name="小数 7" xfId="3002"/>
    <cellStyle name="检查单元格 9" xfId="3003"/>
    <cellStyle name="检查单元格 9 2" xfId="3004"/>
    <cellStyle name="解释性文本 10" xfId="3005"/>
    <cellStyle name="解释性文本 11" xfId="3006"/>
    <cellStyle name="解释性文本 12" xfId="3007"/>
    <cellStyle name="解释性文本 13" xfId="3008"/>
    <cellStyle name="解释性文本 14" xfId="3009"/>
    <cellStyle name="解释性文本 2" xfId="3010"/>
    <cellStyle name="强调文字颜色 5 8 6" xfId="3011"/>
    <cellStyle name="解释性文本 2 3" xfId="3012"/>
    <cellStyle name="解释性文本 3" xfId="3013"/>
    <cellStyle name="解释性文本 3 3" xfId="3014"/>
    <cellStyle name="解释性文本 4" xfId="3015"/>
    <cellStyle name="解释性文本 4 3" xfId="3016"/>
    <cellStyle name="借出原因 2" xfId="3017"/>
    <cellStyle name="警告文本 10" xfId="3018"/>
    <cellStyle name="警告文本 12" xfId="3019"/>
    <cellStyle name="警告文本 13" xfId="3020"/>
    <cellStyle name="警告文本 4" xfId="3021"/>
    <cellStyle name="警告文本 4 2" xfId="3022"/>
    <cellStyle name="警告文本 4 3" xfId="3023"/>
    <cellStyle name="警告文本 5" xfId="3024"/>
    <cellStyle name="警告文本 5 2" xfId="3025"/>
    <cellStyle name="警告文本 5 3" xfId="3026"/>
    <cellStyle name="警告文本 6" xfId="3027"/>
    <cellStyle name="警告文本 6 2" xfId="3028"/>
    <cellStyle name="警告文本 6 3" xfId="3029"/>
    <cellStyle name="警告文本 7" xfId="3030"/>
    <cellStyle name="警告文本 7 2" xfId="3031"/>
    <cellStyle name="警告文本 7 3" xfId="3032"/>
    <cellStyle name="警告文本 8" xfId="3033"/>
    <cellStyle name="警告文本 8 3" xfId="3034"/>
    <cellStyle name="链接单元格 10" xfId="3035"/>
    <cellStyle name="链接单元格 11" xfId="3036"/>
    <cellStyle name="链接单元格 12" xfId="3037"/>
    <cellStyle name="链接单元格 13" xfId="3038"/>
    <cellStyle name="链接单元格 14" xfId="3039"/>
    <cellStyle name="链接单元格 2" xfId="3040"/>
    <cellStyle name="链接单元格 2 2" xfId="3041"/>
    <cellStyle name="链接单元格 2 3" xfId="3042"/>
    <cellStyle name="链接单元格 3" xfId="3043"/>
    <cellStyle name="链接单元格 4" xfId="3044"/>
    <cellStyle name="链接单元格 4 2" xfId="3045"/>
    <cellStyle name="链接单元格 4 3" xfId="3046"/>
    <cellStyle name="链接单元格 5" xfId="3047"/>
    <cellStyle name="链接单元格 5 2" xfId="3048"/>
    <cellStyle name="链接单元格 5 3" xfId="3049"/>
    <cellStyle name="链接单元格 6" xfId="3050"/>
    <cellStyle name="链接单元格 6 2" xfId="3051"/>
    <cellStyle name="链接单元格 6 3" xfId="3052"/>
    <cellStyle name="链接单元格 7 3" xfId="3053"/>
    <cellStyle name="链接单元格 8 3" xfId="3054"/>
    <cellStyle name="霓付_95" xfId="3055"/>
    <cellStyle name="烹拳_95" xfId="3056"/>
    <cellStyle name="千分位[0]_F01-1" xfId="3057"/>
    <cellStyle name="千分位_97-917" xfId="3058"/>
    <cellStyle name="千位[0]_ 方正PC" xfId="3059"/>
    <cellStyle name="千位_ 方正PC" xfId="3060"/>
    <cellStyle name="千位分隔 2" xfId="3061"/>
    <cellStyle name="千位分隔 2 10 2" xfId="3062"/>
    <cellStyle name="千位分隔 2 10 3" xfId="3063"/>
    <cellStyle name="千位分隔 2 10 4" xfId="3064"/>
    <cellStyle name="千位分隔 2 10 5" xfId="3065"/>
    <cellStyle name="千位分隔 2 11 2" xfId="3066"/>
    <cellStyle name="千位分隔 2 11 3" xfId="3067"/>
    <cellStyle name="千位分隔 2 11 4" xfId="3068"/>
    <cellStyle name="千位分隔 2 11 5" xfId="3069"/>
    <cellStyle name="千位分隔 2 3" xfId="3070"/>
    <cellStyle name="千位分隔 2 3 4" xfId="3071"/>
    <cellStyle name="千位分隔 2 3 5" xfId="3072"/>
    <cellStyle name="千位分隔 2 3 6" xfId="3073"/>
    <cellStyle name="千位分隔 2 5" xfId="3074"/>
    <cellStyle name="千位分隔 2 5 2" xfId="3075"/>
    <cellStyle name="千位分隔 2 5 3" xfId="3076"/>
    <cellStyle name="千位分隔 2 5 4" xfId="3077"/>
    <cellStyle name="千位分隔 2 5 5" xfId="3078"/>
    <cellStyle name="千位分隔 2 5 6" xfId="3079"/>
    <cellStyle name="千位分隔 2 6" xfId="3080"/>
    <cellStyle name="千位分隔 2 6 2" xfId="3081"/>
    <cellStyle name="千位分隔 2 6 3" xfId="3082"/>
    <cellStyle name="千位分隔 2 6 4" xfId="3083"/>
    <cellStyle name="千位分隔 2 6 5" xfId="3084"/>
    <cellStyle name="千位分隔 2 6 6" xfId="3085"/>
    <cellStyle name="千位分隔 2 7" xfId="3086"/>
    <cellStyle name="千位分隔 2 7 2" xfId="3087"/>
    <cellStyle name="千位分隔 2 7 3" xfId="3088"/>
    <cellStyle name="千位分隔 2 7 4" xfId="3089"/>
    <cellStyle name="千位分隔 2 7 5" xfId="3090"/>
    <cellStyle name="千位分隔 2 7 6" xfId="3091"/>
    <cellStyle name="千位分隔 2 8" xfId="3092"/>
    <cellStyle name="千位分隔 2 8 2" xfId="3093"/>
    <cellStyle name="千位分隔 2 8 3" xfId="3094"/>
    <cellStyle name="千位分隔 2 8 4" xfId="3095"/>
    <cellStyle name="千位分隔 2 8 5" xfId="3096"/>
    <cellStyle name="千位分隔 2 8 6" xfId="3097"/>
    <cellStyle name="千位分隔 2 9 5" xfId="3098"/>
    <cellStyle name="千位分隔 2 9 6" xfId="3099"/>
    <cellStyle name="千位分隔 3 4" xfId="3100"/>
    <cellStyle name="千位分隔 3 5" xfId="3101"/>
    <cellStyle name="千位分隔 3 6" xfId="3102"/>
    <cellStyle name="千位分隔[0] 2 2 2" xfId="3103"/>
    <cellStyle name="千位分隔[0] 2 2 3" xfId="3104"/>
    <cellStyle name="千位分隔[0] 2 3 2" xfId="3105"/>
    <cellStyle name="千位分隔[0] 2 3 3" xfId="3106"/>
    <cellStyle name="千位分隔[0] 2 3 4" xfId="3107"/>
    <cellStyle name="千位分隔[0] 2 3 5" xfId="3108"/>
    <cellStyle name="千位分隔[0] 2 3 6" xfId="3109"/>
    <cellStyle name="千位分隔[0] 3 5" xfId="3110"/>
    <cellStyle name="钎霖_4岿角利" xfId="3111"/>
    <cellStyle name="强调 2 3" xfId="3112"/>
    <cellStyle name="强调 2 4" xfId="3113"/>
    <cellStyle name="强调 3" xfId="3114"/>
    <cellStyle name="强调 3 2" xfId="3115"/>
    <cellStyle name="强调 3 2 2" xfId="3116"/>
    <cellStyle name="强调 3 3" xfId="3117"/>
    <cellStyle name="强调 3 4" xfId="3118"/>
    <cellStyle name="强调文字颜色 1 11" xfId="3119"/>
    <cellStyle name="强调文字颜色 1 12" xfId="3120"/>
    <cellStyle name="强调文字颜色 1 13" xfId="3121"/>
    <cellStyle name="强调文字颜色 1 14" xfId="3122"/>
    <cellStyle name="强调文字颜色 1 2" xfId="3123"/>
    <cellStyle name="强调文字颜色 1 3" xfId="3124"/>
    <cellStyle name="强调文字颜色 1 3 2" xfId="3125"/>
    <cellStyle name="强调文字颜色 1 3 3" xfId="3126"/>
    <cellStyle name="强调文字颜色 1 3 4" xfId="3127"/>
    <cellStyle name="强调文字颜色 1 3 5" xfId="3128"/>
    <cellStyle name="强调文字颜色 1 3 6" xfId="3129"/>
    <cellStyle name="强调文字颜色 1 4" xfId="3130"/>
    <cellStyle name="强调文字颜色 1 4 2" xfId="3131"/>
    <cellStyle name="强调文字颜色 1 4 3" xfId="3132"/>
    <cellStyle name="强调文字颜色 1 4 4" xfId="3133"/>
    <cellStyle name="强调文字颜色 1 4 5" xfId="3134"/>
    <cellStyle name="强调文字颜色 1 4 6" xfId="3135"/>
    <cellStyle name="强调文字颜色 1 5" xfId="3136"/>
    <cellStyle name="输出 4" xfId="3137"/>
    <cellStyle name="强调文字颜色 1 5 2" xfId="3138"/>
    <cellStyle name="输出 5" xfId="3139"/>
    <cellStyle name="强调文字颜色 1 5 3" xfId="3140"/>
    <cellStyle name="输出 6" xfId="3141"/>
    <cellStyle name="强调文字颜色 1 5 4" xfId="3142"/>
    <cellStyle name="输出 7" xfId="3143"/>
    <cellStyle name="强调文字颜色 1 5 5" xfId="3144"/>
    <cellStyle name="强调文字颜色 1 6" xfId="3145"/>
    <cellStyle name="强调文字颜色 1 6 2" xfId="3146"/>
    <cellStyle name="强调文字颜色 1 6 3" xfId="3147"/>
    <cellStyle name="强调文字颜色 1 6 4" xfId="3148"/>
    <cellStyle name="强调文字颜色 1 6 5" xfId="3149"/>
    <cellStyle name="强调文字颜色 1 6 6" xfId="3150"/>
    <cellStyle name="强调文字颜色 1 7" xfId="3151"/>
    <cellStyle name="强调文字颜色 1 8" xfId="3152"/>
    <cellStyle name="强调文字颜色 1 9" xfId="3153"/>
    <cellStyle name="强调文字颜色 6 7 6" xfId="3154"/>
    <cellStyle name="强调文字颜色 2 10" xfId="3155"/>
    <cellStyle name="强调文字颜色 2 11" xfId="3156"/>
    <cellStyle name="强调文字颜色 2 12" xfId="3157"/>
    <cellStyle name="强调文字颜色 2 2" xfId="3158"/>
    <cellStyle name="强调文字颜色 2 3" xfId="3159"/>
    <cellStyle name="强调文字颜色 2 3 3" xfId="3160"/>
    <cellStyle name="强调文字颜色 2 3 4" xfId="3161"/>
    <cellStyle name="强调文字颜色 2 3 5" xfId="3162"/>
    <cellStyle name="强调文字颜色 2 3 6" xfId="3163"/>
    <cellStyle name="强调文字颜色 2 4" xfId="3164"/>
    <cellStyle name="强调文字颜色 2 4 3" xfId="3165"/>
    <cellStyle name="强调文字颜色 2 4 4" xfId="3166"/>
    <cellStyle name="强调文字颜色 2 4 5" xfId="3167"/>
    <cellStyle name="强调文字颜色 2 4 6" xfId="3168"/>
    <cellStyle name="强调文字颜色 2 5" xfId="3169"/>
    <cellStyle name="强调文字颜色 2 5 2" xfId="3170"/>
    <cellStyle name="强调文字颜色 2 5 3" xfId="3171"/>
    <cellStyle name="强调文字颜色 2 5 4" xfId="3172"/>
    <cellStyle name="强调文字颜色 2 5 5" xfId="3173"/>
    <cellStyle name="强调文字颜色 2 5 6" xfId="3174"/>
    <cellStyle name="强调文字颜色 2 6" xfId="3175"/>
    <cellStyle name="强调文字颜色 2 6 3" xfId="3176"/>
    <cellStyle name="强调文字颜色 2 6 4" xfId="3177"/>
    <cellStyle name="强调文字颜色 2 6 5" xfId="3178"/>
    <cellStyle name="强调文字颜色 2 6 6" xfId="3179"/>
    <cellStyle name="强调文字颜色 2 7" xfId="3180"/>
    <cellStyle name="强调文字颜色 2 7 6" xfId="3181"/>
    <cellStyle name="强调文字颜色 2 8" xfId="3182"/>
    <cellStyle name="强调文字颜色 2 9" xfId="3183"/>
    <cellStyle name="强调文字颜色 3 10" xfId="3184"/>
    <cellStyle name="强调文字颜色 3 11" xfId="3185"/>
    <cellStyle name="强调文字颜色 3 2" xfId="3186"/>
    <cellStyle name="强调文字颜色 3 2 4" xfId="3187"/>
    <cellStyle name="强调文字颜色 3 2 5" xfId="3188"/>
    <cellStyle name="强调文字颜色 3 2 6" xfId="3189"/>
    <cellStyle name="强调文字颜色 3 6 4" xfId="3190"/>
    <cellStyle name="强调文字颜色 3 6 5" xfId="3191"/>
    <cellStyle name="强调文字颜色 3 6 6" xfId="3192"/>
    <cellStyle name="强调文字颜色 3 7 6" xfId="3193"/>
    <cellStyle name="强调文字颜色 3 8 6" xfId="3194"/>
    <cellStyle name="强调文字颜色 4 10" xfId="3195"/>
    <cellStyle name="强调文字颜色 4 4" xfId="3196"/>
    <cellStyle name="强调文字颜色 4 4 2" xfId="3197"/>
    <cellStyle name="强调文字颜色 4 4 3" xfId="3198"/>
    <cellStyle name="强调文字颜色 4 4 4" xfId="3199"/>
    <cellStyle name="强调文字颜色 4 4 5" xfId="3200"/>
    <cellStyle name="强调文字颜色 4 4 6" xfId="3201"/>
    <cellStyle name="强调文字颜色 4 5" xfId="3202"/>
    <cellStyle name="强调文字颜色 4 5 2" xfId="3203"/>
    <cellStyle name="强调文字颜色 4 5 3" xfId="3204"/>
    <cellStyle name="强调文字颜色 4 5 4" xfId="3205"/>
    <cellStyle name="强调文字颜色 4 5 6" xfId="3206"/>
    <cellStyle name="强调文字颜色 4 6" xfId="3207"/>
    <cellStyle name="强调文字颜色 4 6 3" xfId="3208"/>
    <cellStyle name="强调文字颜色 4 6 4" xfId="3209"/>
    <cellStyle name="强调文字颜色 4 6 5" xfId="3210"/>
    <cellStyle name="强调文字颜色 4 6 6" xfId="3211"/>
    <cellStyle name="强调文字颜色 4 7" xfId="3212"/>
    <cellStyle name="强调文字颜色 4 7 6" xfId="3213"/>
    <cellStyle name="输入 10" xfId="3214"/>
    <cellStyle name="强调文字颜色 4 8" xfId="3215"/>
    <cellStyle name="强调文字颜色 4 8 6" xfId="3216"/>
    <cellStyle name="输入 11" xfId="3217"/>
    <cellStyle name="强调文字颜色 4 9" xfId="3218"/>
    <cellStyle name="强调文字颜色 5 10" xfId="3219"/>
    <cellStyle name="强调文字颜色 5 11" xfId="3220"/>
    <cellStyle name="强调文字颜色 5 12" xfId="3221"/>
    <cellStyle name="强调文字颜色 5 13" xfId="3222"/>
    <cellStyle name="强调文字颜色 5 14" xfId="3223"/>
    <cellStyle name="强调文字颜色 5 2" xfId="3224"/>
    <cellStyle name="强调文字颜色 5 3" xfId="3225"/>
    <cellStyle name="强调文字颜色 5 3 2" xfId="3226"/>
    <cellStyle name="强调文字颜色 5 3 3" xfId="3227"/>
    <cellStyle name="强调文字颜色 5 3 4" xfId="3228"/>
    <cellStyle name="输出 7 2" xfId="3229"/>
    <cellStyle name="强调文字颜色 5 3 5" xfId="3230"/>
    <cellStyle name="输出 7 3" xfId="3231"/>
    <cellStyle name="强调文字颜色 5 3 6" xfId="3232"/>
    <cellStyle name="强调文字颜色 5 4" xfId="3233"/>
    <cellStyle name="强调文字颜色 5 4 2" xfId="3234"/>
    <cellStyle name="强调文字颜色 5 4 3" xfId="3235"/>
    <cellStyle name="强调文字颜色 5 4 4" xfId="3236"/>
    <cellStyle name="输出 8 3" xfId="3237"/>
    <cellStyle name="强调文字颜色 5 4 6" xfId="3238"/>
    <cellStyle name="强调文字颜色 5 5" xfId="3239"/>
    <cellStyle name="强调文字颜色 5 6" xfId="3240"/>
    <cellStyle name="强调文字颜色 5 6 2" xfId="3241"/>
    <cellStyle name="强调文字颜色 5 6 3" xfId="3242"/>
    <cellStyle name="强调文字颜色 5 6 4" xfId="3243"/>
    <cellStyle name="强调文字颜色 5 6 6" xfId="3244"/>
    <cellStyle name="强调文字颜色 5 7" xfId="3245"/>
    <cellStyle name="强调文字颜色 5 7 6" xfId="3246"/>
    <cellStyle name="强调文字颜色 5 8" xfId="3247"/>
    <cellStyle name="强调文字颜色 5 9" xfId="3248"/>
    <cellStyle name="强调文字颜色 6 10" xfId="3249"/>
    <cellStyle name="未定义" xfId="3250"/>
    <cellStyle name="强调文字颜色 6 11" xfId="3251"/>
    <cellStyle name="强调文字颜色 6 12" xfId="3252"/>
    <cellStyle name="强调文字颜色 6 2" xfId="3253"/>
    <cellStyle name="强调文字颜色 6 3" xfId="3254"/>
    <cellStyle name="强调文字颜色 6 3 5" xfId="3255"/>
    <cellStyle name="强调文字颜色 6 3 6" xfId="3256"/>
    <cellStyle name="强调文字颜色 6 4" xfId="3257"/>
    <cellStyle name="强调文字颜色 6 4 6" xfId="3258"/>
    <cellStyle name="强调文字颜色 6 5" xfId="3259"/>
    <cellStyle name="强调文字颜色 6 5 3" xfId="3260"/>
    <cellStyle name="强调文字颜色 6 5 4" xfId="3261"/>
    <cellStyle name="强调文字颜色 6 5 6" xfId="3262"/>
    <cellStyle name="强调文字颜色 6 6" xfId="3263"/>
    <cellStyle name="强调文字颜色 6 6 3" xfId="3264"/>
    <cellStyle name="强调文字颜色 6 6 4" xfId="3265"/>
    <cellStyle name="强调文字颜色 6 6 5" xfId="3266"/>
    <cellStyle name="强调文字颜色 6 6 6" xfId="3267"/>
    <cellStyle name="强调文字颜色 6 7" xfId="3268"/>
    <cellStyle name="强调文字颜色 6 8" xfId="3269"/>
    <cellStyle name="强调文字颜色 6 8 6" xfId="3270"/>
    <cellStyle name="强调文字颜色 6 9" xfId="3271"/>
    <cellStyle name="商品名称" xfId="3272"/>
    <cellStyle name="商品名称 2" xfId="3273"/>
    <cellStyle name="适中 2" xfId="3274"/>
    <cellStyle name="适中 4" xfId="3275"/>
    <cellStyle name="适中 5" xfId="3276"/>
    <cellStyle name="适中 5 2" xfId="3277"/>
    <cellStyle name="适中 5 3" xfId="3278"/>
    <cellStyle name="适中 6" xfId="3279"/>
    <cellStyle name="适中 6 2" xfId="3280"/>
    <cellStyle name="适中 6 3" xfId="3281"/>
    <cellStyle name="适中 7" xfId="3282"/>
    <cellStyle name="适中 7 2" xfId="3283"/>
    <cellStyle name="适中 7 3" xfId="3284"/>
    <cellStyle name="适中 7 5" xfId="3285"/>
    <cellStyle name="适中 7 6" xfId="3286"/>
    <cellStyle name="适中 8" xfId="3287"/>
    <cellStyle name="适中 8 3" xfId="3288"/>
    <cellStyle name="适中 8 4" xfId="3289"/>
    <cellStyle name="适中 8 5" xfId="3290"/>
    <cellStyle name="适中 8 6" xfId="3291"/>
    <cellStyle name="适中 9" xfId="3292"/>
    <cellStyle name="输出 10" xfId="3293"/>
    <cellStyle name="输出 11" xfId="3294"/>
    <cellStyle name="输出 12" xfId="3295"/>
    <cellStyle name="输出 13" xfId="3296"/>
    <cellStyle name="输出 14" xfId="3297"/>
    <cellStyle name="输出 2" xfId="3298"/>
    <cellStyle name="输出 2 2" xfId="3299"/>
    <cellStyle name="输出 2 3" xfId="3300"/>
    <cellStyle name="输出 3" xfId="3301"/>
    <cellStyle name="输出 3 2" xfId="3302"/>
    <cellStyle name="输出 3 3" xfId="3303"/>
    <cellStyle name="输出 5 2" xfId="3304"/>
    <cellStyle name="输出 5 3" xfId="3305"/>
    <cellStyle name="输入 12" xfId="3306"/>
    <cellStyle name="输入 4" xfId="3307"/>
    <cellStyle name="输入 4 2" xfId="3308"/>
    <cellStyle name="输入 4 3" xfId="3309"/>
    <cellStyle name="输入 5" xfId="3310"/>
    <cellStyle name="输入 5 2" xfId="3311"/>
    <cellStyle name="输入 5 3" xfId="3312"/>
    <cellStyle name="输入 6" xfId="3313"/>
    <cellStyle name="数量" xfId="3314"/>
    <cellStyle name="数量 2" xfId="3315"/>
    <cellStyle name="数字" xfId="3316"/>
    <cellStyle name="数字 2" xfId="3317"/>
    <cellStyle name="数字 3" xfId="3318"/>
    <cellStyle name="数字 4" xfId="3319"/>
    <cellStyle name="数字 5" xfId="3320"/>
    <cellStyle name="数字 6" xfId="3321"/>
    <cellStyle name="数字 7" xfId="3322"/>
    <cellStyle name="数字 8" xfId="3323"/>
    <cellStyle name="数字 9" xfId="3324"/>
    <cellStyle name="小数" xfId="3325"/>
    <cellStyle name="小数 8" xfId="3326"/>
    <cellStyle name="小数 9" xfId="3327"/>
    <cellStyle name="寘嬫愗傝_Region Orders (2)" xfId="3328"/>
    <cellStyle name="注释 2 6" xfId="332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K2" sqref="K2"/>
    </sheetView>
  </sheetViews>
  <sheetFormatPr defaultColWidth="9" defaultRowHeight="14"/>
  <sheetData>
    <row r="1" ht="113" customHeight="1" spans="1:6">
      <c r="A1" s="100" t="s">
        <v>0</v>
      </c>
      <c r="B1" s="100"/>
      <c r="C1" s="100"/>
      <c r="D1" s="101"/>
      <c r="E1" s="101"/>
      <c r="F1" s="101"/>
    </row>
    <row r="8" ht="45.5" spans="1:14">
      <c r="A8" s="102" t="s">
        <v>1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  <row r="16" ht="115" customHeight="1" spans="1:14">
      <c r="A16" s="103">
        <v>43070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</sheetData>
  <mergeCells count="2">
    <mergeCell ref="A8:N8"/>
    <mergeCell ref="A16:N1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8" sqref="C8"/>
    </sheetView>
  </sheetViews>
  <sheetFormatPr defaultColWidth="9.81818181818182" defaultRowHeight="15" outlineLevelCol="3"/>
  <cols>
    <col min="1" max="1" width="32.7272727272727" style="2" customWidth="1"/>
    <col min="2" max="2" width="13.5454545454545" style="2" customWidth="1"/>
    <col min="3" max="3" width="35.5454545454545" style="2" customWidth="1"/>
    <col min="4" max="16384" width="9.81818181818182" style="2"/>
  </cols>
  <sheetData>
    <row r="1" ht="44" customHeight="1" spans="1:4">
      <c r="A1" s="3" t="s">
        <v>207</v>
      </c>
      <c r="B1" s="3"/>
      <c r="C1" s="3"/>
      <c r="D1" s="3"/>
    </row>
    <row r="2" ht="23" customHeight="1" spans="3:4">
      <c r="C2" s="4" t="s">
        <v>208</v>
      </c>
      <c r="D2" s="4"/>
    </row>
    <row r="3" ht="31" customHeight="1" spans="1:4">
      <c r="A3" s="5" t="s">
        <v>209</v>
      </c>
      <c r="B3" s="5" t="s">
        <v>210</v>
      </c>
      <c r="C3" s="5" t="s">
        <v>211</v>
      </c>
      <c r="D3" s="5" t="s">
        <v>210</v>
      </c>
    </row>
    <row r="4" ht="31" customHeight="1" spans="1:4">
      <c r="A4" s="5" t="s">
        <v>162</v>
      </c>
      <c r="B4" s="6">
        <f>SUM(B5)</f>
        <v>600</v>
      </c>
      <c r="C4" s="5" t="s">
        <v>212</v>
      </c>
      <c r="D4" s="7">
        <f>SUM(D5)</f>
        <v>600</v>
      </c>
    </row>
    <row r="5" ht="31" customHeight="1" spans="1:4">
      <c r="A5" s="7" t="s">
        <v>213</v>
      </c>
      <c r="B5" s="7">
        <v>600</v>
      </c>
      <c r="C5" s="7" t="s">
        <v>214</v>
      </c>
      <c r="D5" s="7">
        <v>600</v>
      </c>
    </row>
    <row r="6" ht="31" customHeight="1" spans="1:4">
      <c r="A6" s="7" t="s">
        <v>215</v>
      </c>
      <c r="B6" s="7">
        <v>500</v>
      </c>
      <c r="C6" s="6" t="s">
        <v>216</v>
      </c>
      <c r="D6" s="7">
        <v>600</v>
      </c>
    </row>
    <row r="7" ht="31" customHeight="1" spans="1:4">
      <c r="A7" s="7" t="s">
        <v>217</v>
      </c>
      <c r="B7" s="7">
        <v>100</v>
      </c>
      <c r="C7" s="7"/>
      <c r="D7" s="7"/>
    </row>
    <row r="8" s="1" customFormat="1" ht="31" customHeight="1" spans="1:4">
      <c r="A8" s="8"/>
      <c r="B8" s="8"/>
      <c r="C8" s="8"/>
      <c r="D8" s="8"/>
    </row>
    <row r="9" ht="31" customHeight="1" spans="1:4">
      <c r="A9" s="7"/>
      <c r="B9" s="7"/>
      <c r="C9" s="7"/>
      <c r="D9" s="7"/>
    </row>
    <row r="10" ht="31" customHeight="1" spans="1:4">
      <c r="A10" s="7"/>
      <c r="B10" s="7"/>
      <c r="C10" s="7"/>
      <c r="D10" s="7"/>
    </row>
  </sheetData>
  <mergeCells count="2">
    <mergeCell ref="A1:D1"/>
    <mergeCell ref="C2:D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1" orientation="landscape" useFirstPageNumber="1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E12" sqref="E12"/>
    </sheetView>
  </sheetViews>
  <sheetFormatPr defaultColWidth="9" defaultRowHeight="14"/>
  <cols>
    <col min="1" max="1" width="23.7272727272727" style="65" customWidth="1"/>
    <col min="2" max="6" width="18.2727272727273" style="65" customWidth="1"/>
    <col min="7" max="16384" width="9" style="65"/>
  </cols>
  <sheetData>
    <row r="1" ht="25.5" spans="1:6">
      <c r="A1" s="66" t="s">
        <v>2</v>
      </c>
      <c r="B1" s="66"/>
      <c r="C1" s="66"/>
      <c r="D1" s="66"/>
      <c r="E1" s="66"/>
      <c r="F1" s="66"/>
    </row>
    <row r="2" spans="1:6">
      <c r="A2" s="67"/>
      <c r="B2" s="67"/>
      <c r="C2" s="67"/>
      <c r="D2" s="67"/>
      <c r="E2" s="67"/>
      <c r="F2" s="68" t="s">
        <v>3</v>
      </c>
    </row>
    <row r="3" spans="1:6">
      <c r="A3" s="69" t="s">
        <v>4</v>
      </c>
      <c r="B3" s="69" t="s">
        <v>5</v>
      </c>
      <c r="C3" s="69" t="s">
        <v>6</v>
      </c>
      <c r="D3" s="69" t="s">
        <v>7</v>
      </c>
      <c r="E3" s="69" t="s">
        <v>8</v>
      </c>
      <c r="F3" s="69" t="s">
        <v>9</v>
      </c>
    </row>
    <row r="4" spans="1:6">
      <c r="A4" s="70" t="s">
        <v>10</v>
      </c>
      <c r="B4" s="71">
        <f>SUM(B5,B9,B13,B14,B15,B16)</f>
        <v>313682</v>
      </c>
      <c r="C4" s="71">
        <f>SUM(C5,C9,C13,C14,C15,C16)</f>
        <v>305156</v>
      </c>
      <c r="D4" s="71">
        <f>SUM(D5,D9,D13,D14,D15,D16)</f>
        <v>305156</v>
      </c>
      <c r="E4" s="73">
        <f t="shared" ref="E4:E15" si="0">D4/C4*100</f>
        <v>100</v>
      </c>
      <c r="F4" s="73">
        <f t="shared" ref="F4:F15" si="1">(D4-B4)/B4*100</f>
        <v>-2.71803928819633</v>
      </c>
    </row>
    <row r="5" spans="1:6">
      <c r="A5" s="74" t="s">
        <v>11</v>
      </c>
      <c r="B5" s="71">
        <f>SUM(B6:B8)</f>
        <v>98054</v>
      </c>
      <c r="C5" s="71">
        <f>SUM(C6:C8)</f>
        <v>106500</v>
      </c>
      <c r="D5" s="71">
        <f>SUM(D6:D8)</f>
        <v>106500</v>
      </c>
      <c r="E5" s="73">
        <f t="shared" si="0"/>
        <v>100</v>
      </c>
      <c r="F5" s="73">
        <f t="shared" si="1"/>
        <v>8.61362106594326</v>
      </c>
    </row>
    <row r="6" spans="1:6">
      <c r="A6" s="69" t="s">
        <v>12</v>
      </c>
      <c r="B6" s="71">
        <v>16367</v>
      </c>
      <c r="C6" s="71">
        <v>29400</v>
      </c>
      <c r="D6" s="71">
        <v>31400</v>
      </c>
      <c r="E6" s="73">
        <f t="shared" si="0"/>
        <v>106.802721088435</v>
      </c>
      <c r="F6" s="73">
        <f t="shared" si="1"/>
        <v>91.8494531679599</v>
      </c>
    </row>
    <row r="7" spans="1:6">
      <c r="A7" s="69" t="s">
        <v>13</v>
      </c>
      <c r="B7" s="71">
        <v>44984</v>
      </c>
      <c r="C7" s="71">
        <v>41200</v>
      </c>
      <c r="D7" s="71">
        <v>37700</v>
      </c>
      <c r="E7" s="73">
        <f t="shared" si="0"/>
        <v>91.504854368932</v>
      </c>
      <c r="F7" s="73">
        <f t="shared" si="1"/>
        <v>-16.1924239729682</v>
      </c>
    </row>
    <row r="8" ht="18" customHeight="1" spans="1:14">
      <c r="A8" s="69" t="s">
        <v>14</v>
      </c>
      <c r="B8" s="71">
        <v>36703</v>
      </c>
      <c r="C8" s="71">
        <v>35900</v>
      </c>
      <c r="D8" s="71">
        <v>37400</v>
      </c>
      <c r="E8" s="73">
        <f t="shared" si="0"/>
        <v>104.178272980501</v>
      </c>
      <c r="F8" s="73">
        <f t="shared" si="1"/>
        <v>1.89902732746642</v>
      </c>
      <c r="G8" s="76"/>
      <c r="H8" s="76"/>
      <c r="I8" s="76"/>
      <c r="J8" s="76"/>
      <c r="K8" s="76"/>
      <c r="L8" s="76"/>
      <c r="M8" s="76"/>
      <c r="N8" s="76"/>
    </row>
    <row r="9" spans="1:6">
      <c r="A9" s="74" t="s">
        <v>15</v>
      </c>
      <c r="B9" s="71">
        <f>SUM(B10:B12)</f>
        <v>155554</v>
      </c>
      <c r="C9" s="71">
        <f t="shared" ref="C9:D9" si="2">SUM(C10:C12)</f>
        <v>162110</v>
      </c>
      <c r="D9" s="71">
        <f t="shared" si="2"/>
        <v>162110</v>
      </c>
      <c r="E9" s="73">
        <f t="shared" si="0"/>
        <v>100</v>
      </c>
      <c r="F9" s="73">
        <f t="shared" si="1"/>
        <v>4.21461357470718</v>
      </c>
    </row>
    <row r="10" spans="1:6">
      <c r="A10" s="74" t="s">
        <v>16</v>
      </c>
      <c r="B10" s="71">
        <v>9147</v>
      </c>
      <c r="C10" s="71">
        <v>9888</v>
      </c>
      <c r="D10" s="71">
        <v>9888</v>
      </c>
      <c r="E10" s="73">
        <f t="shared" si="0"/>
        <v>100</v>
      </c>
      <c r="F10" s="73">
        <f t="shared" si="1"/>
        <v>8.10101672679567</v>
      </c>
    </row>
    <row r="11" spans="1:6">
      <c r="A11" s="74" t="s">
        <v>17</v>
      </c>
      <c r="B11" s="71">
        <v>98430</v>
      </c>
      <c r="C11" s="71">
        <v>104222</v>
      </c>
      <c r="D11" s="71">
        <v>104222</v>
      </c>
      <c r="E11" s="73">
        <f t="shared" si="0"/>
        <v>100</v>
      </c>
      <c r="F11" s="73">
        <f t="shared" si="1"/>
        <v>5.88438484201971</v>
      </c>
    </row>
    <row r="12" spans="1:6">
      <c r="A12" s="74" t="s">
        <v>18</v>
      </c>
      <c r="B12" s="71">
        <v>47977</v>
      </c>
      <c r="C12" s="71">
        <v>48000</v>
      </c>
      <c r="D12" s="71">
        <v>48000</v>
      </c>
      <c r="E12" s="73">
        <f t="shared" si="0"/>
        <v>100</v>
      </c>
      <c r="F12" s="73">
        <f t="shared" si="1"/>
        <v>0.0479396377430852</v>
      </c>
    </row>
    <row r="13" spans="1:6">
      <c r="A13" s="77" t="s">
        <v>19</v>
      </c>
      <c r="B13" s="71">
        <v>31330</v>
      </c>
      <c r="C13" s="71">
        <v>15440</v>
      </c>
      <c r="D13" s="71">
        <v>15440</v>
      </c>
      <c r="E13" s="73">
        <f t="shared" si="0"/>
        <v>100</v>
      </c>
      <c r="F13" s="73">
        <f t="shared" si="1"/>
        <v>-50.7181615065432</v>
      </c>
    </row>
    <row r="14" spans="1:6">
      <c r="A14" s="77" t="s">
        <v>20</v>
      </c>
      <c r="B14" s="71">
        <v>5783</v>
      </c>
      <c r="C14" s="71">
        <v>106</v>
      </c>
      <c r="D14" s="71">
        <v>106</v>
      </c>
      <c r="E14" s="73">
        <f t="shared" si="0"/>
        <v>100</v>
      </c>
      <c r="F14" s="73">
        <f t="shared" si="1"/>
        <v>-98.1670413280304</v>
      </c>
    </row>
    <row r="15" spans="1:6">
      <c r="A15" s="77" t="s">
        <v>21</v>
      </c>
      <c r="B15" s="71">
        <v>22961</v>
      </c>
      <c r="C15" s="71">
        <v>7000</v>
      </c>
      <c r="D15" s="71">
        <v>7000</v>
      </c>
      <c r="E15" s="73">
        <f t="shared" si="0"/>
        <v>100</v>
      </c>
      <c r="F15" s="73">
        <f t="shared" si="1"/>
        <v>-69.513522930186</v>
      </c>
    </row>
    <row r="16" spans="1:6">
      <c r="A16" s="77" t="s">
        <v>22</v>
      </c>
      <c r="B16" s="71"/>
      <c r="C16" s="71">
        <v>14000</v>
      </c>
      <c r="D16" s="71">
        <v>14000</v>
      </c>
      <c r="E16" s="73"/>
      <c r="F16" s="73"/>
    </row>
    <row r="17" spans="1:6">
      <c r="A17" s="70" t="s">
        <v>23</v>
      </c>
      <c r="B17" s="71">
        <f>SUM(B18,B27:B30)</f>
        <v>313682</v>
      </c>
      <c r="C17" s="71">
        <f>SUM(C18,C27:C30)</f>
        <v>305156</v>
      </c>
      <c r="D17" s="71">
        <f>SUM(D18,D27:D30)</f>
        <v>305156</v>
      </c>
      <c r="E17" s="73">
        <f t="shared" ref="E17:E28" si="3">D17/C17*100</f>
        <v>100</v>
      </c>
      <c r="F17" s="73">
        <f t="shared" ref="F17:F30" si="4">(D17-B17)/B17*100</f>
        <v>-2.71803928819633</v>
      </c>
    </row>
    <row r="18" spans="1:6">
      <c r="A18" s="74" t="s">
        <v>24</v>
      </c>
      <c r="B18" s="79">
        <f>SUM(B19:B26)</f>
        <v>257241</v>
      </c>
      <c r="C18" s="79">
        <f>SUM(C19:C26)</f>
        <v>281800</v>
      </c>
      <c r="D18" s="79">
        <f>SUM(D19:D26)</f>
        <v>281800</v>
      </c>
      <c r="E18" s="73">
        <f t="shared" si="3"/>
        <v>100</v>
      </c>
      <c r="F18" s="73">
        <f t="shared" si="4"/>
        <v>9.54707842062502</v>
      </c>
    </row>
    <row r="19" spans="1:6">
      <c r="A19" s="74" t="s">
        <v>25</v>
      </c>
      <c r="B19" s="79">
        <v>44819</v>
      </c>
      <c r="C19" s="79">
        <v>55078</v>
      </c>
      <c r="D19" s="79">
        <v>55078</v>
      </c>
      <c r="E19" s="73">
        <f t="shared" si="3"/>
        <v>100</v>
      </c>
      <c r="F19" s="73">
        <f t="shared" si="4"/>
        <v>22.8898458243156</v>
      </c>
    </row>
    <row r="20" spans="1:6">
      <c r="A20" s="74" t="s">
        <v>26</v>
      </c>
      <c r="B20" s="79">
        <v>3244</v>
      </c>
      <c r="C20" s="79">
        <v>4207</v>
      </c>
      <c r="D20" s="79">
        <v>4207</v>
      </c>
      <c r="E20" s="73">
        <f t="shared" si="3"/>
        <v>100</v>
      </c>
      <c r="F20" s="73">
        <f t="shared" si="4"/>
        <v>29.6855733662146</v>
      </c>
    </row>
    <row r="21" spans="1:6">
      <c r="A21" s="74" t="s">
        <v>27</v>
      </c>
      <c r="B21" s="79">
        <v>13699</v>
      </c>
      <c r="C21" s="79">
        <v>16087</v>
      </c>
      <c r="D21" s="79">
        <v>16087</v>
      </c>
      <c r="E21" s="73">
        <f t="shared" si="3"/>
        <v>100</v>
      </c>
      <c r="F21" s="73">
        <f t="shared" si="4"/>
        <v>17.4319293379079</v>
      </c>
    </row>
    <row r="22" spans="1:6">
      <c r="A22" s="74" t="s">
        <v>28</v>
      </c>
      <c r="B22" s="79">
        <v>103117</v>
      </c>
      <c r="C22" s="79">
        <v>107711</v>
      </c>
      <c r="D22" s="79">
        <v>107711</v>
      </c>
      <c r="E22" s="73">
        <f t="shared" si="3"/>
        <v>100</v>
      </c>
      <c r="F22" s="73">
        <f t="shared" si="4"/>
        <v>4.4551334891434</v>
      </c>
    </row>
    <row r="23" spans="1:6">
      <c r="A23" s="74" t="s">
        <v>29</v>
      </c>
      <c r="B23" s="79">
        <v>22730</v>
      </c>
      <c r="C23" s="79">
        <v>27253</v>
      </c>
      <c r="D23" s="79">
        <v>27253</v>
      </c>
      <c r="E23" s="73">
        <f t="shared" si="3"/>
        <v>100</v>
      </c>
      <c r="F23" s="73">
        <f t="shared" si="4"/>
        <v>19.8988121425429</v>
      </c>
    </row>
    <row r="24" spans="1:6">
      <c r="A24" s="74" t="s">
        <v>30</v>
      </c>
      <c r="B24" s="79">
        <v>625</v>
      </c>
      <c r="C24" s="79">
        <v>1250</v>
      </c>
      <c r="D24" s="79">
        <v>1250</v>
      </c>
      <c r="E24" s="73">
        <f t="shared" si="3"/>
        <v>100</v>
      </c>
      <c r="F24" s="73">
        <f t="shared" si="4"/>
        <v>100</v>
      </c>
    </row>
    <row r="25" spans="1:6">
      <c r="A25" s="74" t="s">
        <v>31</v>
      </c>
      <c r="B25" s="71">
        <v>1685</v>
      </c>
      <c r="C25" s="71">
        <v>2000</v>
      </c>
      <c r="D25" s="71">
        <v>2000</v>
      </c>
      <c r="E25" s="73">
        <f t="shared" si="3"/>
        <v>100</v>
      </c>
      <c r="F25" s="73">
        <f t="shared" si="4"/>
        <v>18.6943620178042</v>
      </c>
    </row>
    <row r="26" spans="1:6">
      <c r="A26" s="74" t="s">
        <v>32</v>
      </c>
      <c r="B26" s="79">
        <v>67322</v>
      </c>
      <c r="C26" s="79">
        <v>68214</v>
      </c>
      <c r="D26" s="79">
        <v>68214</v>
      </c>
      <c r="E26" s="73">
        <f t="shared" si="3"/>
        <v>100</v>
      </c>
      <c r="F26" s="73">
        <f t="shared" si="4"/>
        <v>1.32497549092421</v>
      </c>
    </row>
    <row r="27" spans="1:6">
      <c r="A27" s="74" t="s">
        <v>33</v>
      </c>
      <c r="B27" s="79">
        <v>28621</v>
      </c>
      <c r="C27" s="79">
        <v>5717</v>
      </c>
      <c r="D27" s="79">
        <v>5717</v>
      </c>
      <c r="E27" s="73">
        <f t="shared" si="3"/>
        <v>100</v>
      </c>
      <c r="F27" s="73">
        <f t="shared" si="4"/>
        <v>-80.0251563537263</v>
      </c>
    </row>
    <row r="28" spans="1:6">
      <c r="A28" s="74" t="s">
        <v>34</v>
      </c>
      <c r="B28" s="79">
        <v>15204</v>
      </c>
      <c r="C28" s="79">
        <v>17639</v>
      </c>
      <c r="D28" s="79">
        <v>17639</v>
      </c>
      <c r="E28" s="73">
        <f t="shared" si="3"/>
        <v>100</v>
      </c>
      <c r="F28" s="73">
        <f t="shared" si="4"/>
        <v>16.0155222309918</v>
      </c>
    </row>
    <row r="29" spans="1:6">
      <c r="A29" s="74" t="s">
        <v>35</v>
      </c>
      <c r="B29" s="79">
        <v>12510</v>
      </c>
      <c r="C29" s="79"/>
      <c r="D29" s="99"/>
      <c r="E29" s="81"/>
      <c r="F29" s="73">
        <f t="shared" si="4"/>
        <v>-100</v>
      </c>
    </row>
    <row r="30" spans="1:6">
      <c r="A30" s="74" t="s">
        <v>36</v>
      </c>
      <c r="B30" s="79">
        <v>106</v>
      </c>
      <c r="C30" s="79"/>
      <c r="D30" s="99"/>
      <c r="E30" s="81"/>
      <c r="F30" s="73">
        <f t="shared" si="4"/>
        <v>-100</v>
      </c>
    </row>
    <row r="31" spans="1:6">
      <c r="A31" s="70" t="s">
        <v>37</v>
      </c>
      <c r="B31" s="71">
        <f>B4-B17</f>
        <v>0</v>
      </c>
      <c r="C31" s="71">
        <f>C4-C17</f>
        <v>0</v>
      </c>
      <c r="D31" s="71">
        <f>D4-D17</f>
        <v>0</v>
      </c>
      <c r="E31" s="81"/>
      <c r="F31" s="73"/>
    </row>
  </sheetData>
  <mergeCells count="1">
    <mergeCell ref="A1:F1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scale="110" orientation="landscape" useFirstPageNumber="1" verticalDpi="300"/>
  <headerFooter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F17" sqref="F17"/>
    </sheetView>
  </sheetViews>
  <sheetFormatPr defaultColWidth="9" defaultRowHeight="14"/>
  <cols>
    <col min="1" max="1" width="26.4545454545455" customWidth="1"/>
    <col min="2" max="6" width="15.7272727272727" customWidth="1"/>
  </cols>
  <sheetData>
    <row r="1" ht="25.5" spans="1:6">
      <c r="A1" s="84" t="s">
        <v>38</v>
      </c>
      <c r="B1" s="84"/>
      <c r="C1" s="84"/>
      <c r="D1" s="84"/>
      <c r="E1" s="84"/>
      <c r="F1" s="84"/>
    </row>
    <row r="2" spans="1:6">
      <c r="A2" s="85"/>
      <c r="B2" s="86"/>
      <c r="C2" s="85"/>
      <c r="D2" s="85"/>
      <c r="E2" s="87" t="s">
        <v>3</v>
      </c>
      <c r="F2" s="87"/>
    </row>
    <row r="3" ht="26" spans="1:6">
      <c r="A3" s="88" t="s">
        <v>39</v>
      </c>
      <c r="B3" s="89" t="s">
        <v>40</v>
      </c>
      <c r="C3" s="89" t="s">
        <v>41</v>
      </c>
      <c r="D3" s="89" t="s">
        <v>42</v>
      </c>
      <c r="E3" s="89" t="s">
        <v>43</v>
      </c>
      <c r="F3" s="89" t="s">
        <v>44</v>
      </c>
    </row>
    <row r="4" spans="1:6">
      <c r="A4" s="90" t="s">
        <v>45</v>
      </c>
      <c r="B4" s="91">
        <f>SUM(B5:B25)</f>
        <v>257241</v>
      </c>
      <c r="C4" s="91">
        <f>SUM(C5:C25)</f>
        <v>281800</v>
      </c>
      <c r="D4" s="91">
        <f>SUM(D5:D25)</f>
        <v>281800</v>
      </c>
      <c r="E4" s="92">
        <f>D4/C4*100</f>
        <v>100</v>
      </c>
      <c r="F4" s="93">
        <f>(D4-B4)/B4*100</f>
        <v>9.54707842062502</v>
      </c>
    </row>
    <row r="5" s="65" customFormat="1" spans="1:6">
      <c r="A5" s="94" t="s">
        <v>46</v>
      </c>
      <c r="B5" s="95">
        <v>38915</v>
      </c>
      <c r="C5" s="95">
        <v>45465</v>
      </c>
      <c r="D5" s="95">
        <v>45465</v>
      </c>
      <c r="E5" s="96">
        <f t="shared" ref="E5:E23" si="0">D5/C5*100</f>
        <v>100</v>
      </c>
      <c r="F5" s="97">
        <f t="shared" ref="F5:F23" si="1">(D5-B5)/B5*100</f>
        <v>16.8315559552872</v>
      </c>
    </row>
    <row r="6" s="65" customFormat="1" spans="1:6">
      <c r="A6" s="94" t="s">
        <v>47</v>
      </c>
      <c r="B6" s="95">
        <v>8156</v>
      </c>
      <c r="C6" s="95">
        <v>8318</v>
      </c>
      <c r="D6" s="95">
        <v>8318</v>
      </c>
      <c r="E6" s="96">
        <f t="shared" si="0"/>
        <v>100</v>
      </c>
      <c r="F6" s="97">
        <f t="shared" si="1"/>
        <v>1.98626777832271</v>
      </c>
    </row>
    <row r="7" s="65" customFormat="1" spans="1:6">
      <c r="A7" s="94" t="s">
        <v>48</v>
      </c>
      <c r="B7" s="95">
        <v>39996</v>
      </c>
      <c r="C7" s="95">
        <v>42378</v>
      </c>
      <c r="D7" s="95">
        <v>42378</v>
      </c>
      <c r="E7" s="96">
        <f t="shared" si="0"/>
        <v>100</v>
      </c>
      <c r="F7" s="97">
        <f t="shared" si="1"/>
        <v>5.95559555955596</v>
      </c>
    </row>
    <row r="8" s="65" customFormat="1" ht="15" customHeight="1" spans="1:14">
      <c r="A8" s="94" t="s">
        <v>49</v>
      </c>
      <c r="B8" s="95">
        <v>2852</v>
      </c>
      <c r="C8" s="95">
        <v>2987</v>
      </c>
      <c r="D8" s="95">
        <v>2987</v>
      </c>
      <c r="E8" s="96">
        <f t="shared" si="0"/>
        <v>100</v>
      </c>
      <c r="F8" s="97">
        <f t="shared" si="1"/>
        <v>4.73352033660589</v>
      </c>
      <c r="G8" s="76"/>
      <c r="H8" s="76"/>
      <c r="I8" s="76"/>
      <c r="J8" s="76"/>
      <c r="K8" s="76"/>
      <c r="L8" s="76"/>
      <c r="M8" s="76"/>
      <c r="N8" s="76"/>
    </row>
    <row r="9" s="65" customFormat="1" spans="1:6">
      <c r="A9" s="94" t="s">
        <v>50</v>
      </c>
      <c r="B9" s="95">
        <v>3243</v>
      </c>
      <c r="C9" s="95">
        <v>4070</v>
      </c>
      <c r="D9" s="95">
        <v>4070</v>
      </c>
      <c r="E9" s="96">
        <f t="shared" si="0"/>
        <v>100</v>
      </c>
      <c r="F9" s="97">
        <f t="shared" si="1"/>
        <v>25.5010792476102</v>
      </c>
    </row>
    <row r="10" s="65" customFormat="1" spans="1:6">
      <c r="A10" s="94" t="s">
        <v>51</v>
      </c>
      <c r="B10" s="95">
        <v>36174</v>
      </c>
      <c r="C10" s="95">
        <v>40186</v>
      </c>
      <c r="D10" s="95">
        <v>40186</v>
      </c>
      <c r="E10" s="96">
        <f t="shared" si="0"/>
        <v>100</v>
      </c>
      <c r="F10" s="97">
        <f t="shared" si="1"/>
        <v>11.0908387239454</v>
      </c>
    </row>
    <row r="11" s="65" customFormat="1" spans="1:6">
      <c r="A11" s="94" t="s">
        <v>52</v>
      </c>
      <c r="B11" s="95">
        <v>33050</v>
      </c>
      <c r="C11" s="95">
        <v>37584</v>
      </c>
      <c r="D11" s="95">
        <v>37584</v>
      </c>
      <c r="E11" s="96">
        <f t="shared" si="0"/>
        <v>100</v>
      </c>
      <c r="F11" s="97">
        <f t="shared" si="1"/>
        <v>13.7186081694402</v>
      </c>
    </row>
    <row r="12" s="65" customFormat="1" spans="1:6">
      <c r="A12" s="94" t="s">
        <v>53</v>
      </c>
      <c r="B12" s="95">
        <v>2319</v>
      </c>
      <c r="C12" s="95">
        <v>6782</v>
      </c>
      <c r="D12" s="95">
        <v>6782</v>
      </c>
      <c r="E12" s="96">
        <f t="shared" si="0"/>
        <v>100</v>
      </c>
      <c r="F12" s="97">
        <f t="shared" si="1"/>
        <v>192.453643811988</v>
      </c>
    </row>
    <row r="13" s="65" customFormat="1" spans="1:6">
      <c r="A13" s="94" t="s">
        <v>54</v>
      </c>
      <c r="B13" s="95">
        <v>18049</v>
      </c>
      <c r="C13" s="95">
        <v>17463</v>
      </c>
      <c r="D13" s="95">
        <v>17463</v>
      </c>
      <c r="E13" s="96">
        <f t="shared" si="0"/>
        <v>100</v>
      </c>
      <c r="F13" s="97">
        <f t="shared" si="1"/>
        <v>-3.24671726965483</v>
      </c>
    </row>
    <row r="14" spans="1:6">
      <c r="A14" s="62" t="s">
        <v>55</v>
      </c>
      <c r="B14" s="91">
        <v>40928</v>
      </c>
      <c r="C14" s="91">
        <v>35806</v>
      </c>
      <c r="D14" s="91">
        <v>35806</v>
      </c>
      <c r="E14" s="92">
        <f t="shared" si="0"/>
        <v>100</v>
      </c>
      <c r="F14" s="93">
        <f t="shared" si="1"/>
        <v>-12.5146598905395</v>
      </c>
    </row>
    <row r="15" spans="1:6">
      <c r="A15" s="62" t="s">
        <v>56</v>
      </c>
      <c r="B15" s="91">
        <v>16227</v>
      </c>
      <c r="C15" s="91">
        <v>9762</v>
      </c>
      <c r="D15" s="91">
        <v>9762</v>
      </c>
      <c r="E15" s="92">
        <f t="shared" si="0"/>
        <v>100</v>
      </c>
      <c r="F15" s="93">
        <f t="shared" si="1"/>
        <v>-39.8410057311888</v>
      </c>
    </row>
    <row r="16" spans="1:6">
      <c r="A16" s="62" t="s">
        <v>57</v>
      </c>
      <c r="B16" s="91">
        <v>3265</v>
      </c>
      <c r="C16" s="91">
        <v>13594</v>
      </c>
      <c r="D16" s="91">
        <v>13594</v>
      </c>
      <c r="E16" s="92">
        <f t="shared" si="0"/>
        <v>100</v>
      </c>
      <c r="F16" s="93">
        <f t="shared" si="1"/>
        <v>316.35528330781</v>
      </c>
    </row>
    <row r="17" spans="1:6">
      <c r="A17" s="62" t="s">
        <v>58</v>
      </c>
      <c r="B17" s="91">
        <v>1354</v>
      </c>
      <c r="C17" s="91">
        <v>1267</v>
      </c>
      <c r="D17" s="91">
        <v>1267</v>
      </c>
      <c r="E17" s="92">
        <f t="shared" si="0"/>
        <v>100</v>
      </c>
      <c r="F17" s="93">
        <f t="shared" si="1"/>
        <v>-6.42540620384047</v>
      </c>
    </row>
    <row r="18" spans="1:6">
      <c r="A18" s="62" t="s">
        <v>59</v>
      </c>
      <c r="B18" s="98">
        <v>85</v>
      </c>
      <c r="C18" s="91">
        <v>88</v>
      </c>
      <c r="D18" s="91">
        <v>88</v>
      </c>
      <c r="E18" s="92">
        <f t="shared" si="0"/>
        <v>100</v>
      </c>
      <c r="F18" s="93"/>
    </row>
    <row r="19" spans="1:6">
      <c r="A19" s="62" t="s">
        <v>60</v>
      </c>
      <c r="B19" s="91"/>
      <c r="C19" s="91">
        <v>200</v>
      </c>
      <c r="D19" s="91">
        <v>200</v>
      </c>
      <c r="E19" s="92">
        <f t="shared" si="0"/>
        <v>100</v>
      </c>
      <c r="F19" s="93"/>
    </row>
    <row r="20" spans="1:6">
      <c r="A20" s="62" t="s">
        <v>61</v>
      </c>
      <c r="B20" s="91">
        <v>1633</v>
      </c>
      <c r="C20" s="91">
        <v>4126</v>
      </c>
      <c r="D20" s="91">
        <v>4126</v>
      </c>
      <c r="E20" s="92">
        <f t="shared" si="0"/>
        <v>100</v>
      </c>
      <c r="F20" s="93">
        <f t="shared" si="1"/>
        <v>152.6638089406</v>
      </c>
    </row>
    <row r="21" spans="1:6">
      <c r="A21" s="62" t="s">
        <v>62</v>
      </c>
      <c r="B21" s="91">
        <v>6756</v>
      </c>
      <c r="C21" s="91">
        <v>6098</v>
      </c>
      <c r="D21" s="91">
        <v>6098</v>
      </c>
      <c r="E21" s="92">
        <f t="shared" si="0"/>
        <v>100</v>
      </c>
      <c r="F21" s="93">
        <f t="shared" si="1"/>
        <v>-9.73949082297217</v>
      </c>
    </row>
    <row r="22" spans="1:6">
      <c r="A22" s="62" t="s">
        <v>63</v>
      </c>
      <c r="B22" s="91">
        <v>2650</v>
      </c>
      <c r="C22" s="91">
        <v>2248</v>
      </c>
      <c r="D22" s="91">
        <v>2248</v>
      </c>
      <c r="E22" s="92">
        <f t="shared" si="0"/>
        <v>100</v>
      </c>
      <c r="F22" s="93">
        <f t="shared" si="1"/>
        <v>-15.1698113207547</v>
      </c>
    </row>
    <row r="23" spans="1:6">
      <c r="A23" s="62" t="s">
        <v>64</v>
      </c>
      <c r="B23" s="91">
        <v>1557</v>
      </c>
      <c r="C23" s="91">
        <v>3378</v>
      </c>
      <c r="D23" s="91">
        <v>3378</v>
      </c>
      <c r="E23" s="92">
        <f t="shared" si="0"/>
        <v>100</v>
      </c>
      <c r="F23" s="93">
        <f t="shared" si="1"/>
        <v>116.955684007707</v>
      </c>
    </row>
    <row r="24" spans="1:6">
      <c r="A24" s="62" t="s">
        <v>65</v>
      </c>
      <c r="B24" s="91">
        <v>30</v>
      </c>
      <c r="C24" s="91"/>
      <c r="D24" s="91"/>
      <c r="E24" s="92"/>
      <c r="F24" s="93"/>
    </row>
    <row r="25" spans="1:6">
      <c r="A25" s="62" t="s">
        <v>66</v>
      </c>
      <c r="B25" s="91">
        <v>2</v>
      </c>
      <c r="C25" s="62"/>
      <c r="D25" s="62"/>
      <c r="E25" s="92"/>
      <c r="F25" s="93">
        <f>(D25-B25)/B25*100</f>
        <v>-100</v>
      </c>
    </row>
  </sheetData>
  <mergeCells count="2">
    <mergeCell ref="A1:F1"/>
    <mergeCell ref="E2:F2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scale="120" firstPageNumber="2" orientation="landscape" useFirstPageNumber="1" verticalDpi="300"/>
  <headerFooter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workbookViewId="0">
      <selection activeCell="A8" sqref="$A8:$XFD8"/>
    </sheetView>
  </sheetViews>
  <sheetFormatPr defaultColWidth="9" defaultRowHeight="14"/>
  <cols>
    <col min="1" max="1" width="37.9090909090909" customWidth="1"/>
    <col min="2" max="2" width="13.1818181818182" customWidth="1"/>
    <col min="3" max="3" width="15.1818181818182" customWidth="1"/>
    <col min="4" max="4" width="14" customWidth="1"/>
    <col min="5" max="5" width="41" customWidth="1"/>
    <col min="6" max="6" width="13.1818181818182" customWidth="1"/>
    <col min="7" max="7" width="15.1818181818182" customWidth="1"/>
    <col min="8" max="8" width="14" customWidth="1"/>
  </cols>
  <sheetData>
    <row r="1" ht="25.5" spans="1:8">
      <c r="A1" s="25" t="s">
        <v>67</v>
      </c>
      <c r="B1" s="25"/>
      <c r="C1" s="25"/>
      <c r="D1" s="25"/>
      <c r="E1" s="25"/>
      <c r="F1" s="25"/>
      <c r="G1" s="25"/>
      <c r="H1" s="25"/>
    </row>
    <row r="2" ht="15" spans="1:8">
      <c r="A2" s="26"/>
      <c r="B2" s="27"/>
      <c r="C2" s="27"/>
      <c r="D2" s="27"/>
      <c r="E2" s="27"/>
      <c r="F2" s="27"/>
      <c r="G2" s="28" t="s">
        <v>68</v>
      </c>
      <c r="H2" s="28"/>
    </row>
    <row r="3" spans="1:8">
      <c r="A3" s="29" t="s">
        <v>69</v>
      </c>
      <c r="B3" s="30"/>
      <c r="C3" s="30"/>
      <c r="D3" s="31"/>
      <c r="E3" s="32" t="s">
        <v>70</v>
      </c>
      <c r="F3" s="32"/>
      <c r="G3" s="32"/>
      <c r="H3" s="32"/>
    </row>
    <row r="4" ht="26" spans="1:8">
      <c r="A4" s="32" t="s">
        <v>71</v>
      </c>
      <c r="B4" s="33" t="s">
        <v>6</v>
      </c>
      <c r="C4" s="33" t="s">
        <v>72</v>
      </c>
      <c r="D4" s="33" t="s">
        <v>73</v>
      </c>
      <c r="E4" s="32" t="s">
        <v>71</v>
      </c>
      <c r="F4" s="33" t="s">
        <v>74</v>
      </c>
      <c r="G4" s="33" t="s">
        <v>72</v>
      </c>
      <c r="H4" s="33" t="s">
        <v>73</v>
      </c>
    </row>
    <row r="5" spans="1:8">
      <c r="A5" s="35" t="s">
        <v>75</v>
      </c>
      <c r="B5" s="36"/>
      <c r="C5" s="36"/>
      <c r="D5" s="36"/>
      <c r="E5" s="35" t="s">
        <v>76</v>
      </c>
      <c r="F5" s="37">
        <v>0</v>
      </c>
      <c r="G5" s="37">
        <v>0</v>
      </c>
      <c r="H5" s="38"/>
    </row>
    <row r="6" spans="1:8">
      <c r="A6" s="35" t="s">
        <v>77</v>
      </c>
      <c r="B6" s="36"/>
      <c r="C6" s="36"/>
      <c r="D6" s="36"/>
      <c r="E6" s="35" t="s">
        <v>78</v>
      </c>
      <c r="F6" s="36"/>
      <c r="G6" s="36"/>
      <c r="H6" s="38"/>
    </row>
    <row r="7" ht="19" customHeight="1" spans="1:8">
      <c r="A7" s="35" t="s">
        <v>79</v>
      </c>
      <c r="B7" s="36"/>
      <c r="C7" s="36"/>
      <c r="D7" s="36"/>
      <c r="E7" s="35" t="s">
        <v>80</v>
      </c>
      <c r="F7" s="36">
        <f>SUM(F8:F9)</f>
        <v>1220</v>
      </c>
      <c r="G7" s="36">
        <f>SUM(G8:G9)</f>
        <v>1220</v>
      </c>
      <c r="H7" s="38">
        <f t="shared" ref="H7:H19" si="0">G7/F7*100</f>
        <v>100</v>
      </c>
    </row>
    <row r="8" ht="18" customHeight="1" spans="1:14">
      <c r="A8" s="35" t="s">
        <v>81</v>
      </c>
      <c r="B8" s="36"/>
      <c r="C8" s="36"/>
      <c r="D8" s="36"/>
      <c r="E8" s="35" t="s">
        <v>82</v>
      </c>
      <c r="F8" s="36">
        <v>1150</v>
      </c>
      <c r="G8" s="36">
        <v>1150</v>
      </c>
      <c r="H8" s="38">
        <f t="shared" si="0"/>
        <v>100</v>
      </c>
      <c r="I8" s="24"/>
      <c r="J8" s="24"/>
      <c r="K8" s="24"/>
      <c r="L8" s="24"/>
      <c r="M8" s="24"/>
      <c r="N8" s="24"/>
    </row>
    <row r="9" spans="1:8">
      <c r="A9" s="35" t="s">
        <v>83</v>
      </c>
      <c r="B9" s="36"/>
      <c r="C9" s="36"/>
      <c r="D9" s="36"/>
      <c r="E9" s="35" t="s">
        <v>84</v>
      </c>
      <c r="F9" s="36">
        <v>70</v>
      </c>
      <c r="G9" s="36">
        <v>70</v>
      </c>
      <c r="H9" s="38">
        <f t="shared" si="0"/>
        <v>100</v>
      </c>
    </row>
    <row r="10" spans="1:8">
      <c r="A10" s="35" t="s">
        <v>85</v>
      </c>
      <c r="B10" s="36"/>
      <c r="C10" s="36"/>
      <c r="D10" s="36"/>
      <c r="E10" s="35" t="s">
        <v>86</v>
      </c>
      <c r="F10" s="36">
        <v>20595</v>
      </c>
      <c r="G10" s="36">
        <v>20595</v>
      </c>
      <c r="H10" s="38">
        <f t="shared" si="0"/>
        <v>100</v>
      </c>
    </row>
    <row r="11" spans="1:8">
      <c r="A11" s="35" t="s">
        <v>87</v>
      </c>
      <c r="B11" s="36"/>
      <c r="C11" s="36"/>
      <c r="D11" s="36"/>
      <c r="E11" s="35" t="s">
        <v>88</v>
      </c>
      <c r="F11" s="36">
        <f>SUM(F12:F12,F24:F25,F29,F32:F33)</f>
        <v>96462</v>
      </c>
      <c r="G11" s="36">
        <f>SUM(G12:G12,G24:G25,G29,G32:G33)</f>
        <v>96462</v>
      </c>
      <c r="H11" s="38">
        <f t="shared" si="0"/>
        <v>100</v>
      </c>
    </row>
    <row r="12" spans="1:8">
      <c r="A12" s="35" t="s">
        <v>89</v>
      </c>
      <c r="B12" s="36"/>
      <c r="C12" s="36"/>
      <c r="D12" s="36"/>
      <c r="E12" s="35" t="s">
        <v>90</v>
      </c>
      <c r="F12" s="36">
        <f>SUM(F13:F23)</f>
        <v>90957</v>
      </c>
      <c r="G12" s="36">
        <f>SUM(G13:G23)</f>
        <v>92392</v>
      </c>
      <c r="H12" s="38">
        <f t="shared" si="0"/>
        <v>101.577668568664</v>
      </c>
    </row>
    <row r="13" spans="1:8">
      <c r="A13" s="35" t="s">
        <v>91</v>
      </c>
      <c r="B13" s="36"/>
      <c r="C13" s="36"/>
      <c r="D13" s="36"/>
      <c r="E13" s="39" t="s">
        <v>92</v>
      </c>
      <c r="F13" s="36">
        <v>15000</v>
      </c>
      <c r="G13" s="36">
        <v>16435</v>
      </c>
      <c r="H13" s="38">
        <f t="shared" si="0"/>
        <v>109.566666666667</v>
      </c>
    </row>
    <row r="14" spans="1:8">
      <c r="A14" s="35" t="s">
        <v>93</v>
      </c>
      <c r="B14" s="36"/>
      <c r="C14" s="36"/>
      <c r="D14" s="36"/>
      <c r="E14" s="39" t="s">
        <v>94</v>
      </c>
      <c r="F14" s="36">
        <v>23560</v>
      </c>
      <c r="G14" s="36">
        <v>23560</v>
      </c>
      <c r="H14" s="38">
        <f t="shared" si="0"/>
        <v>100</v>
      </c>
    </row>
    <row r="15" spans="1:8">
      <c r="A15" s="35" t="s">
        <v>95</v>
      </c>
      <c r="B15" s="40">
        <v>2202</v>
      </c>
      <c r="C15" s="40">
        <v>1628</v>
      </c>
      <c r="D15" s="41">
        <f>C15/B15*100</f>
        <v>73.9327883742053</v>
      </c>
      <c r="E15" s="39" t="s">
        <v>96</v>
      </c>
      <c r="F15" s="36">
        <v>25800</v>
      </c>
      <c r="G15" s="36">
        <v>25800</v>
      </c>
      <c r="H15" s="38">
        <f t="shared" si="0"/>
        <v>100</v>
      </c>
    </row>
    <row r="16" spans="1:8">
      <c r="A16" s="35" t="s">
        <v>97</v>
      </c>
      <c r="B16" s="40">
        <v>3303</v>
      </c>
      <c r="C16" s="40">
        <v>2442</v>
      </c>
      <c r="D16" s="41">
        <f t="shared" ref="D16:D20" si="1">C16/B16*100</f>
        <v>73.9327883742053</v>
      </c>
      <c r="E16" s="39" t="s">
        <v>98</v>
      </c>
      <c r="F16" s="36">
        <v>8954</v>
      </c>
      <c r="G16" s="36">
        <v>8954</v>
      </c>
      <c r="H16" s="38">
        <f t="shared" si="0"/>
        <v>100</v>
      </c>
    </row>
    <row r="17" spans="1:8">
      <c r="A17" s="42" t="s">
        <v>99</v>
      </c>
      <c r="B17" s="42"/>
      <c r="C17" s="42"/>
      <c r="D17" s="41"/>
      <c r="E17" s="43" t="s">
        <v>100</v>
      </c>
      <c r="F17" s="44">
        <v>5000</v>
      </c>
      <c r="G17" s="44">
        <v>5000</v>
      </c>
      <c r="H17" s="38">
        <f t="shared" si="0"/>
        <v>100</v>
      </c>
    </row>
    <row r="18" spans="1:8">
      <c r="A18" s="40" t="s">
        <v>101</v>
      </c>
      <c r="B18" s="40">
        <v>3303</v>
      </c>
      <c r="C18" s="40">
        <v>2442</v>
      </c>
      <c r="D18" s="41">
        <f t="shared" si="1"/>
        <v>73.9327883742053</v>
      </c>
      <c r="E18" s="45" t="s">
        <v>102</v>
      </c>
      <c r="F18" s="36">
        <v>500</v>
      </c>
      <c r="G18" s="36">
        <v>500</v>
      </c>
      <c r="H18" s="38">
        <f t="shared" si="0"/>
        <v>100</v>
      </c>
    </row>
    <row r="19" spans="1:8">
      <c r="A19" s="35" t="s">
        <v>103</v>
      </c>
      <c r="B19" s="40">
        <f>SUM(B20:B25)</f>
        <v>46203</v>
      </c>
      <c r="C19" s="40">
        <f>SUM(C20:C25)</f>
        <v>47687</v>
      </c>
      <c r="D19" s="41">
        <f t="shared" si="1"/>
        <v>103.211912646365</v>
      </c>
      <c r="E19" s="45" t="s">
        <v>104</v>
      </c>
      <c r="F19" s="36">
        <v>3256</v>
      </c>
      <c r="G19" s="36">
        <v>3256</v>
      </c>
      <c r="H19" s="38">
        <f t="shared" si="0"/>
        <v>100</v>
      </c>
    </row>
    <row r="20" spans="1:8">
      <c r="A20" s="40" t="s">
        <v>105</v>
      </c>
      <c r="B20" s="40">
        <v>46703</v>
      </c>
      <c r="C20" s="40">
        <v>48629</v>
      </c>
      <c r="D20" s="41">
        <f t="shared" si="1"/>
        <v>104.123932081451</v>
      </c>
      <c r="E20" s="45" t="s">
        <v>106</v>
      </c>
      <c r="F20" s="36"/>
      <c r="G20" s="36"/>
      <c r="H20" s="38"/>
    </row>
    <row r="21" spans="1:8">
      <c r="A21" s="46" t="s">
        <v>107</v>
      </c>
      <c r="B21" s="46"/>
      <c r="C21" s="46"/>
      <c r="D21" s="41"/>
      <c r="E21" s="45" t="s">
        <v>108</v>
      </c>
      <c r="F21" s="36">
        <v>8887</v>
      </c>
      <c r="G21" s="36">
        <v>8887</v>
      </c>
      <c r="H21" s="38"/>
    </row>
    <row r="22" spans="1:8">
      <c r="A22" s="46" t="s">
        <v>109</v>
      </c>
      <c r="B22" s="46"/>
      <c r="C22" s="46"/>
      <c r="D22" s="41"/>
      <c r="E22" s="45" t="s">
        <v>110</v>
      </c>
      <c r="F22" s="36"/>
      <c r="G22" s="36"/>
      <c r="H22" s="38"/>
    </row>
    <row r="23" ht="26" spans="1:8">
      <c r="A23" s="46" t="s">
        <v>111</v>
      </c>
      <c r="B23" s="47"/>
      <c r="C23" s="47"/>
      <c r="D23" s="41"/>
      <c r="E23" s="48" t="s">
        <v>112</v>
      </c>
      <c r="F23" s="36"/>
      <c r="G23" s="36"/>
      <c r="H23" s="38"/>
    </row>
    <row r="24" spans="1:8">
      <c r="A24" s="46" t="s">
        <v>113</v>
      </c>
      <c r="B24" s="47">
        <v>-500</v>
      </c>
      <c r="C24" s="47">
        <v>-942</v>
      </c>
      <c r="D24" s="41">
        <f t="shared" ref="D24" si="2">C24/B24*100</f>
        <v>188.4</v>
      </c>
      <c r="E24" s="35" t="s">
        <v>114</v>
      </c>
      <c r="F24" s="36"/>
      <c r="G24" s="36"/>
      <c r="H24" s="38"/>
    </row>
    <row r="25" spans="1:8">
      <c r="A25" s="40" t="s">
        <v>115</v>
      </c>
      <c r="B25" s="40"/>
      <c r="C25" s="40"/>
      <c r="D25" s="41"/>
      <c r="E25" s="35" t="s">
        <v>116</v>
      </c>
      <c r="F25" s="36">
        <f>SUM(F26:F28)</f>
        <v>2202</v>
      </c>
      <c r="G25" s="36">
        <f>SUM(G26:G28)</f>
        <v>1628</v>
      </c>
      <c r="H25" s="38">
        <f>G25/F25*100</f>
        <v>73.9327883742053</v>
      </c>
    </row>
    <row r="26" spans="1:8">
      <c r="A26" s="35"/>
      <c r="B26" s="40"/>
      <c r="C26" s="40"/>
      <c r="D26" s="41"/>
      <c r="E26" s="45" t="s">
        <v>92</v>
      </c>
      <c r="F26" s="36">
        <v>1500</v>
      </c>
      <c r="G26" s="36">
        <v>926</v>
      </c>
      <c r="H26" s="38">
        <f>G26/F26*100</f>
        <v>61.7333333333333</v>
      </c>
    </row>
    <row r="27" spans="1:8">
      <c r="A27" s="35"/>
      <c r="B27" s="40"/>
      <c r="C27" s="40"/>
      <c r="D27" s="40"/>
      <c r="E27" s="45" t="s">
        <v>94</v>
      </c>
      <c r="F27" s="36">
        <v>702</v>
      </c>
      <c r="G27" s="36">
        <v>702</v>
      </c>
      <c r="H27" s="38">
        <f>G27/F27*100</f>
        <v>100</v>
      </c>
    </row>
    <row r="28" spans="1:8">
      <c r="A28" s="35"/>
      <c r="B28" s="40"/>
      <c r="C28" s="40"/>
      <c r="D28" s="40"/>
      <c r="E28" s="45" t="s">
        <v>117</v>
      </c>
      <c r="F28" s="36"/>
      <c r="G28" s="36"/>
      <c r="H28" s="38"/>
    </row>
    <row r="29" spans="1:8">
      <c r="A29" s="35"/>
      <c r="B29" s="40"/>
      <c r="C29" s="40"/>
      <c r="D29" s="40"/>
      <c r="E29" s="49" t="s">
        <v>118</v>
      </c>
      <c r="F29" s="36">
        <f>SUM(F30:F31)</f>
        <v>3303</v>
      </c>
      <c r="G29" s="36">
        <f>SUM(G30:G31)</f>
        <v>2442</v>
      </c>
      <c r="H29" s="38">
        <f>G29/F29*100</f>
        <v>73.9327883742053</v>
      </c>
    </row>
    <row r="30" spans="1:8">
      <c r="A30" s="35"/>
      <c r="B30" s="40"/>
      <c r="C30" s="40"/>
      <c r="D30" s="40"/>
      <c r="E30" s="45" t="s">
        <v>119</v>
      </c>
      <c r="F30" s="36"/>
      <c r="G30" s="36"/>
      <c r="H30" s="38"/>
    </row>
    <row r="31" spans="1:8">
      <c r="A31" s="35"/>
      <c r="B31" s="40"/>
      <c r="C31" s="40"/>
      <c r="D31" s="40"/>
      <c r="E31" s="45" t="s">
        <v>120</v>
      </c>
      <c r="F31" s="36">
        <v>3303</v>
      </c>
      <c r="G31" s="36">
        <v>2442</v>
      </c>
      <c r="H31" s="38">
        <f>G31/F31*100</f>
        <v>73.9327883742053</v>
      </c>
    </row>
    <row r="32" spans="1:8">
      <c r="A32" s="35"/>
      <c r="B32" s="40"/>
      <c r="C32" s="40"/>
      <c r="D32" s="40"/>
      <c r="E32" s="35" t="s">
        <v>121</v>
      </c>
      <c r="F32" s="36"/>
      <c r="G32" s="36"/>
      <c r="H32" s="38"/>
    </row>
    <row r="33" spans="1:8">
      <c r="A33" s="35"/>
      <c r="B33" s="40"/>
      <c r="C33" s="40"/>
      <c r="D33" s="40"/>
      <c r="E33" s="35" t="s">
        <v>122</v>
      </c>
      <c r="F33" s="36"/>
      <c r="G33" s="36"/>
      <c r="H33" s="38"/>
    </row>
    <row r="34" spans="1:8">
      <c r="A34" s="35"/>
      <c r="B34" s="40"/>
      <c r="C34" s="40"/>
      <c r="D34" s="40"/>
      <c r="E34" s="35" t="s">
        <v>123</v>
      </c>
      <c r="F34" s="36"/>
      <c r="G34" s="36"/>
      <c r="H34" s="38"/>
    </row>
    <row r="35" spans="1:8">
      <c r="A35" s="35"/>
      <c r="B35" s="40"/>
      <c r="C35" s="40"/>
      <c r="D35" s="40"/>
      <c r="E35" s="35" t="s">
        <v>124</v>
      </c>
      <c r="F35" s="36"/>
      <c r="G35" s="36"/>
      <c r="H35" s="38"/>
    </row>
    <row r="36" spans="1:8">
      <c r="A36" s="36" t="s">
        <v>125</v>
      </c>
      <c r="B36" s="40"/>
      <c r="C36" s="40"/>
      <c r="D36" s="40"/>
      <c r="E36" s="50" t="s">
        <v>126</v>
      </c>
      <c r="F36" s="36"/>
      <c r="G36" s="36"/>
      <c r="H36" s="38"/>
    </row>
    <row r="37" spans="1:8">
      <c r="A37" s="51"/>
      <c r="B37" s="52"/>
      <c r="C37" s="52"/>
      <c r="D37" s="52"/>
      <c r="E37" s="53" t="s">
        <v>127</v>
      </c>
      <c r="F37" s="51"/>
      <c r="G37" s="51"/>
      <c r="H37" s="38"/>
    </row>
    <row r="38" spans="1:8">
      <c r="A38" s="36"/>
      <c r="B38" s="40"/>
      <c r="C38" s="40"/>
      <c r="D38" s="40"/>
      <c r="E38" s="50" t="s">
        <v>128</v>
      </c>
      <c r="F38" s="36"/>
      <c r="G38" s="36"/>
      <c r="H38" s="38"/>
    </row>
    <row r="39" spans="1:8">
      <c r="A39" s="36"/>
      <c r="B39" s="40"/>
      <c r="C39" s="40"/>
      <c r="D39" s="40"/>
      <c r="E39" s="50" t="s">
        <v>129</v>
      </c>
      <c r="F39" s="36"/>
      <c r="G39" s="36"/>
      <c r="H39" s="38"/>
    </row>
    <row r="40" spans="1:8">
      <c r="A40" s="36"/>
      <c r="B40" s="40"/>
      <c r="C40" s="40"/>
      <c r="D40" s="40"/>
      <c r="E40" s="35" t="s">
        <v>130</v>
      </c>
      <c r="F40" s="36"/>
      <c r="G40" s="36"/>
      <c r="H40" s="38"/>
    </row>
    <row r="41" spans="1:8">
      <c r="A41" s="36"/>
      <c r="B41" s="40"/>
      <c r="C41" s="40"/>
      <c r="D41" s="40"/>
      <c r="E41" s="35" t="s">
        <v>131</v>
      </c>
      <c r="F41" s="36">
        <f>SUM(F42)</f>
        <v>10</v>
      </c>
      <c r="G41" s="36">
        <f>SUM(G42)</f>
        <v>10</v>
      </c>
      <c r="H41" s="38">
        <f>G41/F41*100</f>
        <v>100</v>
      </c>
    </row>
    <row r="42" spans="1:8">
      <c r="A42" s="36"/>
      <c r="B42" s="40"/>
      <c r="C42" s="40"/>
      <c r="D42" s="40"/>
      <c r="E42" s="50" t="s">
        <v>132</v>
      </c>
      <c r="F42" s="36">
        <v>10</v>
      </c>
      <c r="G42" s="36">
        <v>10</v>
      </c>
      <c r="H42" s="38">
        <f>G42/F42*100</f>
        <v>100</v>
      </c>
    </row>
    <row r="43" spans="1:8">
      <c r="A43" s="35"/>
      <c r="B43" s="40"/>
      <c r="C43" s="40"/>
      <c r="D43" s="40"/>
      <c r="E43" s="35" t="s">
        <v>133</v>
      </c>
      <c r="F43" s="36">
        <v>50</v>
      </c>
      <c r="G43" s="36">
        <v>50</v>
      </c>
      <c r="H43" s="38"/>
    </row>
    <row r="44" spans="1:8">
      <c r="A44" s="35"/>
      <c r="B44" s="40"/>
      <c r="C44" s="40"/>
      <c r="D44" s="40"/>
      <c r="E44" s="35" t="s">
        <v>134</v>
      </c>
      <c r="F44" s="36">
        <v>20</v>
      </c>
      <c r="G44" s="36">
        <v>20</v>
      </c>
      <c r="H44" s="38"/>
    </row>
    <row r="45" spans="1:8">
      <c r="A45" s="35"/>
      <c r="B45" s="40"/>
      <c r="C45" s="40"/>
      <c r="D45" s="40"/>
      <c r="E45" s="35" t="s">
        <v>135</v>
      </c>
      <c r="F45" s="36">
        <f>SUM(F46)</f>
        <v>895</v>
      </c>
      <c r="G45" s="36">
        <f>SUM(G46)</f>
        <v>895</v>
      </c>
      <c r="H45" s="38">
        <f>G45/F45*100</f>
        <v>100</v>
      </c>
    </row>
    <row r="46" spans="1:8">
      <c r="A46" s="35"/>
      <c r="B46" s="40"/>
      <c r="C46" s="40"/>
      <c r="D46" s="40"/>
      <c r="E46" s="50" t="s">
        <v>136</v>
      </c>
      <c r="F46" s="36">
        <v>895</v>
      </c>
      <c r="G46" s="36">
        <v>895</v>
      </c>
      <c r="H46" s="38">
        <f>G46/F46*100</f>
        <v>100</v>
      </c>
    </row>
    <row r="47" spans="1:8">
      <c r="A47" s="35"/>
      <c r="B47" s="40"/>
      <c r="C47" s="40"/>
      <c r="D47" s="40"/>
      <c r="E47" s="50"/>
      <c r="F47" s="36"/>
      <c r="G47" s="36"/>
      <c r="H47" s="38"/>
    </row>
    <row r="48" spans="1:8">
      <c r="A48" s="35"/>
      <c r="B48" s="40"/>
      <c r="C48" s="40"/>
      <c r="D48" s="40"/>
      <c r="E48" s="50"/>
      <c r="F48" s="36"/>
      <c r="G48" s="36"/>
      <c r="H48" s="38"/>
    </row>
    <row r="49" spans="1:8">
      <c r="A49" s="32" t="s">
        <v>137</v>
      </c>
      <c r="B49" s="40">
        <f>SUM(B15:B16,B19,B35)</f>
        <v>51708</v>
      </c>
      <c r="C49" s="40">
        <f>SUM(C15:C16,C19,C35)</f>
        <v>51757</v>
      </c>
      <c r="D49" s="41">
        <v>100</v>
      </c>
      <c r="E49" s="32" t="s">
        <v>138</v>
      </c>
      <c r="F49" s="36">
        <f>SUM(F5,F7,F10,F11,F34,F41,F43,F44,F45)</f>
        <v>119252</v>
      </c>
      <c r="G49" s="36">
        <f>SUM(G5,G7,G10,G11,G34,G41,G43,G44,G45)</f>
        <v>119252</v>
      </c>
      <c r="H49" s="38">
        <f>G49/F49*100</f>
        <v>100</v>
      </c>
    </row>
    <row r="50" spans="1:8">
      <c r="A50" s="54" t="s">
        <v>139</v>
      </c>
      <c r="B50" s="40">
        <f>SUM(B51,B54:B56)</f>
        <v>90744</v>
      </c>
      <c r="C50" s="40">
        <f>SUM(C51,C54:C56)</f>
        <v>90744</v>
      </c>
      <c r="D50" s="41">
        <f>C50/B50*100</f>
        <v>100</v>
      </c>
      <c r="E50" s="54" t="s">
        <v>140</v>
      </c>
      <c r="F50" s="36">
        <f>SUM(F51,F54:F55)</f>
        <v>23200</v>
      </c>
      <c r="G50" s="36">
        <f>SUM(G51,G54:G55)</f>
        <v>23249</v>
      </c>
      <c r="H50" s="38"/>
    </row>
    <row r="51" spans="1:8">
      <c r="A51" s="36" t="s">
        <v>141</v>
      </c>
      <c r="B51" s="40">
        <f>SUM(B52:B53)</f>
        <v>5000</v>
      </c>
      <c r="C51" s="40">
        <f>SUM(C52:C53)</f>
        <v>5000</v>
      </c>
      <c r="D51" s="41">
        <f>C51/B51*100</f>
        <v>100</v>
      </c>
      <c r="E51" s="35" t="s">
        <v>142</v>
      </c>
      <c r="F51" s="36"/>
      <c r="G51" s="36"/>
      <c r="H51" s="38"/>
    </row>
    <row r="52" spans="1:8">
      <c r="A52" s="36" t="s">
        <v>143</v>
      </c>
      <c r="B52" s="40">
        <v>5000</v>
      </c>
      <c r="C52" s="40">
        <v>5000</v>
      </c>
      <c r="D52" s="41">
        <f>C52/B52*100</f>
        <v>100</v>
      </c>
      <c r="E52" s="35" t="s">
        <v>144</v>
      </c>
      <c r="F52" s="36"/>
      <c r="G52" s="36"/>
      <c r="H52" s="38"/>
    </row>
    <row r="53" spans="1:8">
      <c r="A53" s="36" t="s">
        <v>145</v>
      </c>
      <c r="B53" s="36"/>
      <c r="C53" s="36"/>
      <c r="D53" s="41"/>
      <c r="E53" s="35" t="s">
        <v>146</v>
      </c>
      <c r="F53" s="36"/>
      <c r="G53" s="36"/>
      <c r="H53" s="38"/>
    </row>
    <row r="54" spans="1:8">
      <c r="A54" s="36" t="s">
        <v>147</v>
      </c>
      <c r="B54" s="36">
        <v>6023</v>
      </c>
      <c r="C54" s="36">
        <v>6023</v>
      </c>
      <c r="D54" s="41"/>
      <c r="E54" s="35" t="s">
        <v>148</v>
      </c>
      <c r="F54" s="36">
        <v>7000</v>
      </c>
      <c r="G54" s="36">
        <v>7000</v>
      </c>
      <c r="H54" s="38"/>
    </row>
    <row r="55" spans="1:8">
      <c r="A55" s="36" t="s">
        <v>149</v>
      </c>
      <c r="B55" s="36"/>
      <c r="C55" s="36"/>
      <c r="D55" s="41"/>
      <c r="E55" s="35" t="s">
        <v>150</v>
      </c>
      <c r="F55" s="36">
        <v>16200</v>
      </c>
      <c r="G55" s="36">
        <v>16249</v>
      </c>
      <c r="H55" s="38"/>
    </row>
    <row r="56" spans="1:8">
      <c r="A56" s="35" t="s">
        <v>151</v>
      </c>
      <c r="B56" s="36">
        <v>79721</v>
      </c>
      <c r="C56" s="36">
        <v>79721</v>
      </c>
      <c r="D56" s="41"/>
      <c r="E56" s="50" t="s">
        <v>152</v>
      </c>
      <c r="F56" s="36"/>
      <c r="G56" s="36"/>
      <c r="H56" s="38"/>
    </row>
    <row r="57" spans="1:8">
      <c r="A57" s="32" t="s">
        <v>153</v>
      </c>
      <c r="B57" s="36">
        <f t="shared" ref="B57:G57" si="3">SUM(B49:B50)</f>
        <v>142452</v>
      </c>
      <c r="C57" s="36">
        <f t="shared" si="3"/>
        <v>142501</v>
      </c>
      <c r="D57" s="41">
        <f>C57/B57*100</f>
        <v>100.034397551456</v>
      </c>
      <c r="E57" s="32" t="s">
        <v>154</v>
      </c>
      <c r="F57" s="36">
        <f t="shared" si="3"/>
        <v>142452</v>
      </c>
      <c r="G57" s="36">
        <f t="shared" si="3"/>
        <v>142501</v>
      </c>
      <c r="H57" s="38">
        <f>G57/F57*100</f>
        <v>100.034397551456</v>
      </c>
    </row>
    <row r="60" spans="7:7">
      <c r="G60">
        <f>C57-G57</f>
        <v>0</v>
      </c>
    </row>
  </sheetData>
  <mergeCells count="4">
    <mergeCell ref="A1:H1"/>
    <mergeCell ref="G2:H2"/>
    <mergeCell ref="A3:D3"/>
    <mergeCell ref="E3:H3"/>
  </mergeCells>
  <printOptions horizontalCentered="1" verticalCentered="1"/>
  <pageMargins left="0.393055555555556" right="0.668055555555556" top="0.747916666666667" bottom="0.747916666666667" header="0.313888888888889" footer="0.313888888888889"/>
  <pageSetup paperSize="9" scale="81" firstPageNumber="3" orientation="landscape" useFirstPageNumber="1" horizontalDpi="200" verticalDpi="300"/>
  <headerFooter scaleWithDoc="0">
    <oddFooter>&amp;C第 &amp;P 页</oddFooter>
  </headerFooter>
  <rowBreaks count="1" manualBreakCount="1">
    <brk id="35" max="7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8" sqref="A8"/>
    </sheetView>
  </sheetViews>
  <sheetFormatPr defaultColWidth="9" defaultRowHeight="14"/>
  <cols>
    <col min="1" max="1" width="27.6363636363636" customWidth="1"/>
    <col min="2" max="4" width="8.81818181818182" customWidth="1"/>
    <col min="5" max="5" width="27.6363636363636" customWidth="1"/>
    <col min="6" max="8" width="8.81818181818182" customWidth="1"/>
    <col min="9" max="9" width="28.6363636363636" customWidth="1"/>
    <col min="10" max="11" width="8.81818181818182" customWidth="1"/>
  </cols>
  <sheetData>
    <row r="1" ht="40" customHeight="1" spans="1:11">
      <c r="A1" s="9" t="s">
        <v>155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39" customHeight="1" spans="1:11">
      <c r="A2" s="82"/>
      <c r="B2" s="82"/>
      <c r="C2" s="82"/>
      <c r="D2" s="82"/>
      <c r="E2" s="82"/>
      <c r="F2" s="82"/>
      <c r="G2" s="83"/>
      <c r="H2" s="82"/>
      <c r="I2" s="82"/>
      <c r="J2" s="82" t="s">
        <v>68</v>
      </c>
      <c r="K2" s="82"/>
    </row>
    <row r="3" ht="32" customHeight="1" spans="1:11">
      <c r="A3" s="10" t="s">
        <v>156</v>
      </c>
      <c r="B3" s="10" t="s">
        <v>157</v>
      </c>
      <c r="C3" s="10" t="s">
        <v>158</v>
      </c>
      <c r="D3" s="10" t="s">
        <v>159</v>
      </c>
      <c r="E3" s="10" t="s">
        <v>160</v>
      </c>
      <c r="F3" s="10" t="s">
        <v>157</v>
      </c>
      <c r="G3" s="10" t="s">
        <v>158</v>
      </c>
      <c r="H3" s="10" t="s">
        <v>159</v>
      </c>
      <c r="I3" s="10" t="s">
        <v>161</v>
      </c>
      <c r="J3" s="10" t="s">
        <v>157</v>
      </c>
      <c r="K3" s="10" t="s">
        <v>158</v>
      </c>
    </row>
    <row r="4" ht="24" customHeight="1" spans="1:11">
      <c r="A4" s="13" t="s">
        <v>162</v>
      </c>
      <c r="B4" s="14">
        <f t="shared" ref="B4:G4" si="0">SUM(B5,B9,B12:B14)</f>
        <v>96160</v>
      </c>
      <c r="C4" s="14">
        <f t="shared" si="0"/>
        <v>93718</v>
      </c>
      <c r="D4" s="15">
        <f>C4/B4*100</f>
        <v>97.4604825291181</v>
      </c>
      <c r="E4" s="16" t="s">
        <v>162</v>
      </c>
      <c r="F4" s="14">
        <f t="shared" si="0"/>
        <v>91595</v>
      </c>
      <c r="G4" s="14">
        <f t="shared" si="0"/>
        <v>93842</v>
      </c>
      <c r="H4" s="15">
        <f>G4/F4*100</f>
        <v>102.453190676347</v>
      </c>
      <c r="I4" s="16" t="s">
        <v>162</v>
      </c>
      <c r="J4" s="14">
        <f>B4-F4</f>
        <v>4565</v>
      </c>
      <c r="K4" s="14">
        <f>C4-G4</f>
        <v>-124</v>
      </c>
    </row>
    <row r="5" ht="29" customHeight="1" spans="1:11">
      <c r="A5" s="17" t="s">
        <v>163</v>
      </c>
      <c r="B5" s="14">
        <f t="shared" ref="B5:G5" si="1">SUM(B6:B8)</f>
        <v>68866</v>
      </c>
      <c r="C5" s="14">
        <f t="shared" si="1"/>
        <v>65923</v>
      </c>
      <c r="D5" s="15">
        <f t="shared" ref="D5:D14" si="2">C5/B5*100</f>
        <v>95.7264833154242</v>
      </c>
      <c r="E5" s="18" t="s">
        <v>164</v>
      </c>
      <c r="F5" s="14">
        <f t="shared" si="1"/>
        <v>68228</v>
      </c>
      <c r="G5" s="14">
        <f t="shared" si="1"/>
        <v>70392</v>
      </c>
      <c r="H5" s="15">
        <f>G5/F5*100</f>
        <v>103.1717183561</v>
      </c>
      <c r="I5" s="18" t="s">
        <v>165</v>
      </c>
      <c r="J5" s="14">
        <f t="shared" ref="J5:J14" si="3">B5-F5</f>
        <v>638</v>
      </c>
      <c r="K5" s="14">
        <f t="shared" ref="K5:K14" si="4">C5-G5</f>
        <v>-4469</v>
      </c>
    </row>
    <row r="6" ht="29" customHeight="1" spans="1:11">
      <c r="A6" s="19" t="s">
        <v>166</v>
      </c>
      <c r="B6" s="14">
        <v>38020</v>
      </c>
      <c r="C6" s="14">
        <v>36729</v>
      </c>
      <c r="D6" s="15">
        <f t="shared" si="2"/>
        <v>96.6044187269858</v>
      </c>
      <c r="E6" s="20" t="s">
        <v>167</v>
      </c>
      <c r="F6" s="14">
        <v>39657</v>
      </c>
      <c r="G6" s="14">
        <v>45626</v>
      </c>
      <c r="H6" s="15">
        <f>G6/F6*100</f>
        <v>115.051567188643</v>
      </c>
      <c r="I6" s="20" t="s">
        <v>168</v>
      </c>
      <c r="J6" s="14">
        <f t="shared" si="3"/>
        <v>-1637</v>
      </c>
      <c r="K6" s="14">
        <f t="shared" si="4"/>
        <v>-8897</v>
      </c>
    </row>
    <row r="7" ht="29" customHeight="1" spans="1:11">
      <c r="A7" s="19" t="s">
        <v>169</v>
      </c>
      <c r="B7" s="14">
        <v>24576</v>
      </c>
      <c r="C7" s="14">
        <v>22473</v>
      </c>
      <c r="D7" s="15">
        <f t="shared" si="2"/>
        <v>91.44287109375</v>
      </c>
      <c r="E7" s="19" t="s">
        <v>170</v>
      </c>
      <c r="F7" s="14">
        <v>24555</v>
      </c>
      <c r="G7" s="14">
        <v>19930</v>
      </c>
      <c r="H7" s="15">
        <f>G7/F7*100</f>
        <v>81.1647322337609</v>
      </c>
      <c r="I7" s="19" t="s">
        <v>171</v>
      </c>
      <c r="J7" s="14">
        <f t="shared" si="3"/>
        <v>21</v>
      </c>
      <c r="K7" s="14">
        <f t="shared" si="4"/>
        <v>2543</v>
      </c>
    </row>
    <row r="8" ht="29" customHeight="1" spans="1:14">
      <c r="A8" s="19" t="s">
        <v>172</v>
      </c>
      <c r="B8" s="14">
        <v>6270</v>
      </c>
      <c r="C8" s="14">
        <v>6721</v>
      </c>
      <c r="D8" s="15">
        <f t="shared" si="2"/>
        <v>107.19298245614</v>
      </c>
      <c r="E8" s="20" t="s">
        <v>173</v>
      </c>
      <c r="F8" s="14">
        <v>4016</v>
      </c>
      <c r="G8" s="14">
        <v>4836</v>
      </c>
      <c r="H8" s="15">
        <f t="shared" ref="H8:H14" si="5">G8/F8*100</f>
        <v>120.418326693227</v>
      </c>
      <c r="I8" s="20" t="s">
        <v>174</v>
      </c>
      <c r="J8" s="14">
        <f t="shared" si="3"/>
        <v>2254</v>
      </c>
      <c r="K8" s="14">
        <f t="shared" si="4"/>
        <v>1885</v>
      </c>
      <c r="L8" s="24"/>
      <c r="M8" s="24"/>
      <c r="N8" s="24"/>
    </row>
    <row r="9" ht="29" customHeight="1" spans="1:11">
      <c r="A9" s="17" t="s">
        <v>175</v>
      </c>
      <c r="B9" s="14">
        <f t="shared" ref="B9:G9" si="6">SUM(B10:B11)</f>
        <v>25935</v>
      </c>
      <c r="C9" s="14">
        <f t="shared" si="6"/>
        <v>26296</v>
      </c>
      <c r="D9" s="15">
        <f t="shared" si="2"/>
        <v>101.391941391941</v>
      </c>
      <c r="E9" s="18" t="s">
        <v>176</v>
      </c>
      <c r="F9" s="14">
        <f t="shared" si="6"/>
        <v>22732</v>
      </c>
      <c r="G9" s="14">
        <f t="shared" si="6"/>
        <v>22783</v>
      </c>
      <c r="H9" s="15">
        <f t="shared" si="5"/>
        <v>100.224353334506</v>
      </c>
      <c r="I9" s="18" t="s">
        <v>177</v>
      </c>
      <c r="J9" s="14">
        <f t="shared" si="3"/>
        <v>3203</v>
      </c>
      <c r="K9" s="14">
        <f t="shared" si="4"/>
        <v>3513</v>
      </c>
    </row>
    <row r="10" ht="29" customHeight="1" spans="1:11">
      <c r="A10" s="19" t="s">
        <v>178</v>
      </c>
      <c r="B10" s="14">
        <v>7748</v>
      </c>
      <c r="C10" s="14">
        <v>8749</v>
      </c>
      <c r="D10" s="15">
        <f t="shared" si="2"/>
        <v>112.919463087248</v>
      </c>
      <c r="E10" s="20" t="s">
        <v>179</v>
      </c>
      <c r="F10" s="14">
        <v>5547</v>
      </c>
      <c r="G10" s="14">
        <v>6358</v>
      </c>
      <c r="H10" s="15">
        <f t="shared" si="5"/>
        <v>114.620515594015</v>
      </c>
      <c r="I10" s="20" t="s">
        <v>180</v>
      </c>
      <c r="J10" s="14">
        <f t="shared" si="3"/>
        <v>2201</v>
      </c>
      <c r="K10" s="14">
        <f t="shared" si="4"/>
        <v>2391</v>
      </c>
    </row>
    <row r="11" ht="29" customHeight="1" spans="1:11">
      <c r="A11" s="19" t="s">
        <v>181</v>
      </c>
      <c r="B11" s="14">
        <v>18187</v>
      </c>
      <c r="C11" s="14">
        <v>17547</v>
      </c>
      <c r="D11" s="15">
        <f t="shared" si="2"/>
        <v>96.4810029141695</v>
      </c>
      <c r="E11" s="20" t="s">
        <v>182</v>
      </c>
      <c r="F11" s="14">
        <v>17185</v>
      </c>
      <c r="G11" s="14">
        <v>16425</v>
      </c>
      <c r="H11" s="15">
        <f t="shared" si="5"/>
        <v>95.577538551062</v>
      </c>
      <c r="I11" s="20" t="s">
        <v>183</v>
      </c>
      <c r="J11" s="14">
        <f t="shared" si="3"/>
        <v>1002</v>
      </c>
      <c r="K11" s="14">
        <f t="shared" si="4"/>
        <v>1122</v>
      </c>
    </row>
    <row r="12" ht="29" customHeight="1" spans="1:11">
      <c r="A12" s="17" t="s">
        <v>184</v>
      </c>
      <c r="B12" s="14">
        <v>492</v>
      </c>
      <c r="C12" s="14">
        <v>421</v>
      </c>
      <c r="D12" s="15">
        <f t="shared" si="2"/>
        <v>85.5691056910569</v>
      </c>
      <c r="E12" s="18" t="s">
        <v>185</v>
      </c>
      <c r="F12" s="14">
        <v>101</v>
      </c>
      <c r="G12" s="14">
        <v>98</v>
      </c>
      <c r="H12" s="15">
        <f t="shared" si="5"/>
        <v>97.029702970297</v>
      </c>
      <c r="I12" s="18" t="s">
        <v>186</v>
      </c>
      <c r="J12" s="14">
        <f t="shared" si="3"/>
        <v>391</v>
      </c>
      <c r="K12" s="14">
        <f t="shared" si="4"/>
        <v>323</v>
      </c>
    </row>
    <row r="13" ht="29" customHeight="1" spans="1:11">
      <c r="A13" s="17" t="s">
        <v>187</v>
      </c>
      <c r="B13" s="14">
        <v>571</v>
      </c>
      <c r="C13" s="14">
        <v>378</v>
      </c>
      <c r="D13" s="15">
        <f t="shared" si="2"/>
        <v>66.199649737303</v>
      </c>
      <c r="E13" s="18" t="s">
        <v>188</v>
      </c>
      <c r="F13" s="14">
        <v>294</v>
      </c>
      <c r="G13" s="14">
        <v>372</v>
      </c>
      <c r="H13" s="15">
        <f t="shared" si="5"/>
        <v>126.530612244898</v>
      </c>
      <c r="I13" s="18" t="s">
        <v>189</v>
      </c>
      <c r="J13" s="14">
        <f t="shared" si="3"/>
        <v>277</v>
      </c>
      <c r="K13" s="14">
        <f t="shared" si="4"/>
        <v>6</v>
      </c>
    </row>
    <row r="14" ht="29" customHeight="1" spans="1:11">
      <c r="A14" s="17" t="s">
        <v>190</v>
      </c>
      <c r="B14" s="14">
        <v>296</v>
      </c>
      <c r="C14" s="14">
        <v>700</v>
      </c>
      <c r="D14" s="15">
        <f t="shared" si="2"/>
        <v>236.486486486486</v>
      </c>
      <c r="E14" s="18" t="s">
        <v>191</v>
      </c>
      <c r="F14" s="14">
        <v>240</v>
      </c>
      <c r="G14" s="14">
        <v>197</v>
      </c>
      <c r="H14" s="15">
        <f t="shared" si="5"/>
        <v>82.0833333333333</v>
      </c>
      <c r="I14" s="18" t="s">
        <v>192</v>
      </c>
      <c r="J14" s="14">
        <f t="shared" si="3"/>
        <v>56</v>
      </c>
      <c r="K14" s="14">
        <f t="shared" si="4"/>
        <v>503</v>
      </c>
    </row>
  </sheetData>
  <mergeCells count="2">
    <mergeCell ref="A1:K1"/>
    <mergeCell ref="J2:K2"/>
  </mergeCells>
  <printOptions horizontalCentered="1"/>
  <pageMargins left="0.707638888888889" right="0.707638888888889" top="0.747916666666667" bottom="0.747916666666667" header="0.313888888888889" footer="0.313888888888889"/>
  <pageSetup paperSize="9" scale="81" firstPageNumber="5" orientation="landscape" useFirstPageNumber="1"/>
  <headerFooter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A9" sqref="A9"/>
    </sheetView>
  </sheetViews>
  <sheetFormatPr defaultColWidth="9" defaultRowHeight="14"/>
  <cols>
    <col min="1" max="1" width="29.0909090909091" style="65" customWidth="1"/>
    <col min="2" max="5" width="16.5454545454545" style="65" customWidth="1"/>
    <col min="6" max="16384" width="9" style="65"/>
  </cols>
  <sheetData>
    <row r="1" ht="25.5" spans="1:5">
      <c r="A1" s="66" t="s">
        <v>193</v>
      </c>
      <c r="B1" s="66"/>
      <c r="C1" s="66"/>
      <c r="D1" s="66"/>
      <c r="E1" s="66"/>
    </row>
    <row r="2" spans="1:5">
      <c r="A2" s="67"/>
      <c r="B2" s="67"/>
      <c r="C2" s="67"/>
      <c r="D2" s="67"/>
      <c r="E2" s="68" t="s">
        <v>3</v>
      </c>
    </row>
    <row r="3" ht="39" spans="1:5">
      <c r="A3" s="69" t="s">
        <v>4</v>
      </c>
      <c r="B3" s="69" t="s">
        <v>6</v>
      </c>
      <c r="C3" s="69" t="s">
        <v>194</v>
      </c>
      <c r="D3" s="69" t="s">
        <v>195</v>
      </c>
      <c r="E3" s="12" t="s">
        <v>196</v>
      </c>
    </row>
    <row r="4" spans="1:5">
      <c r="A4" s="70" t="s">
        <v>10</v>
      </c>
      <c r="B4" s="71">
        <f>SUM(B5,B9,B13,B14,B15,B16)</f>
        <v>305156</v>
      </c>
      <c r="C4" s="71">
        <f>SUM(C5,C9,C13,C14,C15,C16)</f>
        <v>305156</v>
      </c>
      <c r="D4" s="72">
        <f>SUM(D5,D9,D13,D14,D15,D16)</f>
        <v>312150</v>
      </c>
      <c r="E4" s="73">
        <f t="shared" ref="E4:E15" si="0">(D4-C4)/C4*100</f>
        <v>2.29194248187812</v>
      </c>
    </row>
    <row r="5" spans="1:7">
      <c r="A5" s="74" t="s">
        <v>11</v>
      </c>
      <c r="B5" s="71">
        <f>SUM(B6:B8)</f>
        <v>106500</v>
      </c>
      <c r="C5" s="71">
        <f>SUM(C6:C8)</f>
        <v>106500</v>
      </c>
      <c r="D5" s="72">
        <f>SUM(D6:D8)</f>
        <v>117150</v>
      </c>
      <c r="E5" s="73">
        <f t="shared" si="0"/>
        <v>10</v>
      </c>
      <c r="G5" s="75"/>
    </row>
    <row r="6" spans="1:5">
      <c r="A6" s="69" t="s">
        <v>12</v>
      </c>
      <c r="B6" s="71">
        <v>29400</v>
      </c>
      <c r="C6" s="71">
        <v>31400</v>
      </c>
      <c r="D6" s="72">
        <v>41150</v>
      </c>
      <c r="E6" s="73">
        <f t="shared" si="0"/>
        <v>31.0509554140127</v>
      </c>
    </row>
    <row r="7" spans="1:5">
      <c r="A7" s="69" t="s">
        <v>13</v>
      </c>
      <c r="B7" s="71">
        <v>41200</v>
      </c>
      <c r="C7" s="71">
        <v>37700</v>
      </c>
      <c r="D7" s="72">
        <v>38200</v>
      </c>
      <c r="E7" s="73">
        <f t="shared" si="0"/>
        <v>1.3262599469496</v>
      </c>
    </row>
    <row r="8" customHeight="1" spans="1:14">
      <c r="A8" s="69" t="s">
        <v>14</v>
      </c>
      <c r="B8" s="71">
        <v>35900</v>
      </c>
      <c r="C8" s="71">
        <v>37400</v>
      </c>
      <c r="D8" s="72">
        <v>37800</v>
      </c>
      <c r="E8" s="73">
        <f t="shared" si="0"/>
        <v>1.06951871657754</v>
      </c>
      <c r="F8" s="76"/>
      <c r="G8" s="76"/>
      <c r="H8" s="76"/>
      <c r="I8" s="76"/>
      <c r="J8" s="76"/>
      <c r="K8" s="76"/>
      <c r="L8" s="76"/>
      <c r="M8" s="76"/>
      <c r="N8" s="76"/>
    </row>
    <row r="9" spans="1:5">
      <c r="A9" s="74" t="s">
        <v>15</v>
      </c>
      <c r="B9" s="71">
        <f>SUM(B10:B12)</f>
        <v>162110</v>
      </c>
      <c r="C9" s="71">
        <f>SUM(C10:C12)</f>
        <v>162110</v>
      </c>
      <c r="D9" s="72">
        <f>SUM(D10:D12)</f>
        <v>165000</v>
      </c>
      <c r="E9" s="73">
        <f t="shared" si="0"/>
        <v>1.78274011473691</v>
      </c>
    </row>
    <row r="10" spans="1:5">
      <c r="A10" s="74" t="s">
        <v>16</v>
      </c>
      <c r="B10" s="71">
        <v>9888</v>
      </c>
      <c r="C10" s="71">
        <v>9888</v>
      </c>
      <c r="D10" s="72">
        <v>11200</v>
      </c>
      <c r="E10" s="73">
        <f t="shared" si="0"/>
        <v>13.2686084142395</v>
      </c>
    </row>
    <row r="11" spans="1:5">
      <c r="A11" s="74" t="s">
        <v>17</v>
      </c>
      <c r="B11" s="71">
        <v>104222</v>
      </c>
      <c r="C11" s="71">
        <v>104222</v>
      </c>
      <c r="D11" s="72">
        <v>105800</v>
      </c>
      <c r="E11" s="73">
        <f t="shared" si="0"/>
        <v>1.51407572297596</v>
      </c>
    </row>
    <row r="12" spans="1:5">
      <c r="A12" s="74" t="s">
        <v>18</v>
      </c>
      <c r="B12" s="71">
        <v>48000</v>
      </c>
      <c r="C12" s="71">
        <v>48000</v>
      </c>
      <c r="D12" s="72">
        <v>48000</v>
      </c>
      <c r="E12" s="73">
        <f t="shared" si="0"/>
        <v>0</v>
      </c>
    </row>
    <row r="13" spans="1:5">
      <c r="A13" s="77" t="s">
        <v>19</v>
      </c>
      <c r="B13" s="71">
        <v>15440</v>
      </c>
      <c r="C13" s="71">
        <v>15440</v>
      </c>
      <c r="D13" s="72">
        <v>20000</v>
      </c>
      <c r="E13" s="73">
        <f t="shared" si="0"/>
        <v>29.5336787564767</v>
      </c>
    </row>
    <row r="14" spans="1:5">
      <c r="A14" s="77" t="s">
        <v>20</v>
      </c>
      <c r="B14" s="71">
        <v>106</v>
      </c>
      <c r="C14" s="71">
        <v>106</v>
      </c>
      <c r="D14" s="72"/>
      <c r="E14" s="73">
        <f t="shared" si="0"/>
        <v>-100</v>
      </c>
    </row>
    <row r="15" spans="1:5">
      <c r="A15" s="77" t="s">
        <v>21</v>
      </c>
      <c r="B15" s="71">
        <v>7000</v>
      </c>
      <c r="C15" s="71">
        <v>7000</v>
      </c>
      <c r="D15" s="72">
        <v>10000</v>
      </c>
      <c r="E15" s="73">
        <f t="shared" si="0"/>
        <v>42.8571428571429</v>
      </c>
    </row>
    <row r="16" spans="1:5">
      <c r="A16" s="77" t="s">
        <v>22</v>
      </c>
      <c r="B16" s="71">
        <v>14000</v>
      </c>
      <c r="C16" s="71">
        <v>14000</v>
      </c>
      <c r="D16" s="72"/>
      <c r="E16" s="73"/>
    </row>
    <row r="17" spans="1:7">
      <c r="A17" s="70" t="s">
        <v>23</v>
      </c>
      <c r="B17" s="71">
        <f>SUM(B18,B27:B28)</f>
        <v>305156</v>
      </c>
      <c r="C17" s="71">
        <f>SUM(C18,C27:C28)</f>
        <v>305156</v>
      </c>
      <c r="D17" s="78">
        <f>SUM(D18,D27,D28)</f>
        <v>312150</v>
      </c>
      <c r="E17" s="73">
        <f t="shared" ref="E17:E28" si="1">(D17-C17)/C17*100</f>
        <v>2.29194248187812</v>
      </c>
      <c r="G17" s="75"/>
    </row>
    <row r="18" spans="1:5">
      <c r="A18" s="74" t="s">
        <v>24</v>
      </c>
      <c r="B18" s="79">
        <f>SUM(B19:B26)</f>
        <v>281800</v>
      </c>
      <c r="C18" s="79">
        <f>SUM(C19:C26)</f>
        <v>281800</v>
      </c>
      <c r="D18" s="80">
        <f>SUM(D19:D26)</f>
        <v>288873</v>
      </c>
      <c r="E18" s="73">
        <f t="shared" si="1"/>
        <v>2.50993612491128</v>
      </c>
    </row>
    <row r="19" spans="1:5">
      <c r="A19" s="74" t="s">
        <v>25</v>
      </c>
      <c r="B19" s="79">
        <v>55078</v>
      </c>
      <c r="C19" s="79">
        <v>55078</v>
      </c>
      <c r="D19" s="72">
        <v>57779</v>
      </c>
      <c r="E19" s="73">
        <f t="shared" si="1"/>
        <v>4.90395439195323</v>
      </c>
    </row>
    <row r="20" spans="1:5">
      <c r="A20" s="74" t="s">
        <v>26</v>
      </c>
      <c r="B20" s="79">
        <v>4207</v>
      </c>
      <c r="C20" s="79">
        <v>4207</v>
      </c>
      <c r="D20" s="72">
        <v>4300</v>
      </c>
      <c r="E20" s="73">
        <f t="shared" si="1"/>
        <v>2.21060137865462</v>
      </c>
    </row>
    <row r="21" spans="1:5">
      <c r="A21" s="74" t="s">
        <v>27</v>
      </c>
      <c r="B21" s="79">
        <v>16087</v>
      </c>
      <c r="C21" s="79">
        <v>16087</v>
      </c>
      <c r="D21" s="72">
        <v>14519</v>
      </c>
      <c r="E21" s="73">
        <f t="shared" si="1"/>
        <v>-9.74700068378194</v>
      </c>
    </row>
    <row r="22" spans="1:5">
      <c r="A22" s="74" t="s">
        <v>28</v>
      </c>
      <c r="B22" s="79">
        <v>107711</v>
      </c>
      <c r="C22" s="79">
        <v>107711</v>
      </c>
      <c r="D22" s="72">
        <v>93275</v>
      </c>
      <c r="E22" s="73">
        <f t="shared" si="1"/>
        <v>-13.4025308464317</v>
      </c>
    </row>
    <row r="23" spans="1:5">
      <c r="A23" s="74" t="s">
        <v>29</v>
      </c>
      <c r="B23" s="79">
        <v>27253</v>
      </c>
      <c r="C23" s="79">
        <v>27253</v>
      </c>
      <c r="D23" s="72">
        <v>28400</v>
      </c>
      <c r="E23" s="73">
        <f t="shared" si="1"/>
        <v>4.2087109675999</v>
      </c>
    </row>
    <row r="24" spans="1:5">
      <c r="A24" s="74" t="s">
        <v>30</v>
      </c>
      <c r="B24" s="79">
        <v>1250</v>
      </c>
      <c r="C24" s="79">
        <v>1250</v>
      </c>
      <c r="D24" s="72">
        <v>1600</v>
      </c>
      <c r="E24" s="73">
        <f t="shared" si="1"/>
        <v>28</v>
      </c>
    </row>
    <row r="25" spans="1:5">
      <c r="A25" s="74" t="s">
        <v>31</v>
      </c>
      <c r="B25" s="71">
        <v>2000</v>
      </c>
      <c r="C25" s="71">
        <v>2000</v>
      </c>
      <c r="D25" s="72">
        <v>3000</v>
      </c>
      <c r="E25" s="73">
        <f t="shared" si="1"/>
        <v>50</v>
      </c>
    </row>
    <row r="26" spans="1:5">
      <c r="A26" s="74" t="s">
        <v>32</v>
      </c>
      <c r="B26" s="79">
        <v>68214</v>
      </c>
      <c r="C26" s="79">
        <v>68214</v>
      </c>
      <c r="D26" s="72">
        <v>86000</v>
      </c>
      <c r="E26" s="73">
        <f t="shared" si="1"/>
        <v>26.0738264872314</v>
      </c>
    </row>
    <row r="27" spans="1:5">
      <c r="A27" s="74" t="s">
        <v>33</v>
      </c>
      <c r="B27" s="79">
        <v>5717</v>
      </c>
      <c r="C27" s="79">
        <v>5717</v>
      </c>
      <c r="D27" s="72">
        <v>5677</v>
      </c>
      <c r="E27" s="73">
        <f t="shared" si="1"/>
        <v>-0.699667657862515</v>
      </c>
    </row>
    <row r="28" spans="1:5">
      <c r="A28" s="74" t="s">
        <v>34</v>
      </c>
      <c r="B28" s="79">
        <v>17639</v>
      </c>
      <c r="C28" s="79">
        <v>17639</v>
      </c>
      <c r="D28" s="72">
        <v>17600</v>
      </c>
      <c r="E28" s="73">
        <f t="shared" si="1"/>
        <v>-0.221100969442712</v>
      </c>
    </row>
    <row r="29" spans="1:5">
      <c r="A29" s="70" t="s">
        <v>37</v>
      </c>
      <c r="B29" s="71"/>
      <c r="C29" s="81"/>
      <c r="D29" s="81">
        <f>D4-D17</f>
        <v>0</v>
      </c>
      <c r="E29" s="73"/>
    </row>
  </sheetData>
  <mergeCells count="1">
    <mergeCell ref="A1:E1"/>
  </mergeCells>
  <printOptions horizontalCentered="1" verticalCentered="1"/>
  <pageMargins left="0.354166666666667" right="0.707638888888889" top="0.747916666666667" bottom="0.747916666666667" header="0.313888888888889" footer="0.313888888888889"/>
  <pageSetup paperSize="9" scale="107" firstPageNumber="6" orientation="landscape" useFirstPageNumber="1"/>
  <headerFooter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C21" sqref="C21"/>
    </sheetView>
  </sheetViews>
  <sheetFormatPr defaultColWidth="9" defaultRowHeight="14"/>
  <cols>
    <col min="1" max="1" width="32.8181818181818" customWidth="1"/>
    <col min="2" max="2" width="21.1818181818182" customWidth="1"/>
    <col min="3" max="3" width="19.1818181818182" customWidth="1"/>
    <col min="4" max="4" width="16.1818181818182" customWidth="1"/>
  </cols>
  <sheetData>
    <row r="1" ht="25.5" spans="1:4">
      <c r="A1" s="55" t="s">
        <v>197</v>
      </c>
      <c r="B1" s="55"/>
      <c r="C1" s="55"/>
      <c r="D1" s="55"/>
    </row>
    <row r="2" spans="1:4">
      <c r="A2" s="56"/>
      <c r="B2" s="56"/>
      <c r="C2" s="56"/>
      <c r="D2" s="57" t="s">
        <v>3</v>
      </c>
    </row>
    <row r="3" ht="28" customHeight="1" spans="1:4">
      <c r="A3" s="58" t="s">
        <v>39</v>
      </c>
      <c r="B3" s="58" t="s">
        <v>194</v>
      </c>
      <c r="C3" s="58" t="s">
        <v>195</v>
      </c>
      <c r="D3" s="12" t="s">
        <v>196</v>
      </c>
    </row>
    <row r="4" ht="18.5" customHeight="1" spans="1:4">
      <c r="A4" s="59" t="s">
        <v>45</v>
      </c>
      <c r="B4" s="60">
        <f>SUM(B5:B23)</f>
        <v>281800</v>
      </c>
      <c r="C4" s="60">
        <f>SUM(C5:C23)</f>
        <v>288873</v>
      </c>
      <c r="D4" s="61">
        <f>(C4-B4)/B4*100</f>
        <v>2.50993612491128</v>
      </c>
    </row>
    <row r="5" ht="18.5" customHeight="1" spans="1:4">
      <c r="A5" s="62" t="s">
        <v>46</v>
      </c>
      <c r="B5" s="63">
        <v>45465</v>
      </c>
      <c r="C5" s="64">
        <v>47180</v>
      </c>
      <c r="D5" s="61">
        <f t="shared" ref="D5:D23" si="0">(C5-B5)/B5*100</f>
        <v>3.7721324095458</v>
      </c>
    </row>
    <row r="6" ht="18.5" customHeight="1" spans="1:4">
      <c r="A6" s="62" t="s">
        <v>47</v>
      </c>
      <c r="B6" s="63">
        <v>8318</v>
      </c>
      <c r="C6" s="64">
        <v>8800</v>
      </c>
      <c r="D6" s="61">
        <f t="shared" si="0"/>
        <v>5.79466217840827</v>
      </c>
    </row>
    <row r="7" ht="18.5" customHeight="1" spans="1:4">
      <c r="A7" s="62" t="s">
        <v>48</v>
      </c>
      <c r="B7" s="63">
        <v>42378</v>
      </c>
      <c r="C7" s="64">
        <v>43100</v>
      </c>
      <c r="D7" s="61">
        <f t="shared" si="0"/>
        <v>1.70371419132569</v>
      </c>
    </row>
    <row r="8" ht="18.5" customHeight="1" spans="1:14">
      <c r="A8" s="62" t="s">
        <v>49</v>
      </c>
      <c r="B8" s="63">
        <v>2987</v>
      </c>
      <c r="C8" s="64">
        <v>3210</v>
      </c>
      <c r="D8" s="61">
        <f t="shared" si="0"/>
        <v>7.46568463341145</v>
      </c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5" customHeight="1" spans="1:4">
      <c r="A9" s="62" t="s">
        <v>50</v>
      </c>
      <c r="B9" s="63">
        <v>4070</v>
      </c>
      <c r="C9" s="64">
        <v>4100</v>
      </c>
      <c r="D9" s="61">
        <f t="shared" si="0"/>
        <v>0.737100737100737</v>
      </c>
    </row>
    <row r="10" ht="18.5" customHeight="1" spans="1:4">
      <c r="A10" s="62" t="s">
        <v>51</v>
      </c>
      <c r="B10" s="63">
        <v>40186</v>
      </c>
      <c r="C10" s="64">
        <v>41800</v>
      </c>
      <c r="D10" s="61">
        <f t="shared" si="0"/>
        <v>4.0163240929677</v>
      </c>
    </row>
    <row r="11" ht="18.5" customHeight="1" spans="1:4">
      <c r="A11" s="62" t="s">
        <v>52</v>
      </c>
      <c r="B11" s="63">
        <v>37584</v>
      </c>
      <c r="C11" s="64">
        <v>38046</v>
      </c>
      <c r="D11" s="61">
        <f t="shared" si="0"/>
        <v>1.22924648786718</v>
      </c>
    </row>
    <row r="12" ht="18.5" customHeight="1" spans="1:4">
      <c r="A12" s="62" t="s">
        <v>53</v>
      </c>
      <c r="B12" s="63">
        <v>6782</v>
      </c>
      <c r="C12" s="64">
        <v>7000</v>
      </c>
      <c r="D12" s="61">
        <f t="shared" si="0"/>
        <v>3.21439103509289</v>
      </c>
    </row>
    <row r="13" ht="18.5" customHeight="1" spans="1:4">
      <c r="A13" s="62" t="s">
        <v>54</v>
      </c>
      <c r="B13" s="63">
        <v>17463</v>
      </c>
      <c r="C13" s="64">
        <v>17130</v>
      </c>
      <c r="D13" s="61">
        <f t="shared" si="0"/>
        <v>-1.90688885071294</v>
      </c>
    </row>
    <row r="14" ht="18.5" customHeight="1" spans="1:4">
      <c r="A14" s="62" t="s">
        <v>55</v>
      </c>
      <c r="B14" s="63">
        <v>35806</v>
      </c>
      <c r="C14" s="64">
        <v>37100</v>
      </c>
      <c r="D14" s="61">
        <f t="shared" si="0"/>
        <v>3.61391945483997</v>
      </c>
    </row>
    <row r="15" ht="18.5" customHeight="1" spans="1:4">
      <c r="A15" s="62" t="s">
        <v>56</v>
      </c>
      <c r="B15" s="63">
        <v>9762</v>
      </c>
      <c r="C15" s="64">
        <v>10300</v>
      </c>
      <c r="D15" s="61">
        <f t="shared" si="0"/>
        <v>5.51116574472444</v>
      </c>
    </row>
    <row r="16" ht="18.5" customHeight="1" spans="1:4">
      <c r="A16" s="62" t="s">
        <v>57</v>
      </c>
      <c r="B16" s="63">
        <v>13594</v>
      </c>
      <c r="C16" s="64">
        <v>13600</v>
      </c>
      <c r="D16" s="61">
        <f t="shared" si="0"/>
        <v>0.0441371193173459</v>
      </c>
    </row>
    <row r="17" ht="18.5" customHeight="1" spans="1:4">
      <c r="A17" s="62" t="s">
        <v>58</v>
      </c>
      <c r="B17" s="63">
        <v>1267</v>
      </c>
      <c r="C17" s="64">
        <v>1300</v>
      </c>
      <c r="D17" s="61">
        <f t="shared" si="0"/>
        <v>2.60457774269929</v>
      </c>
    </row>
    <row r="18" ht="18.5" customHeight="1" spans="1:4">
      <c r="A18" s="62" t="s">
        <v>59</v>
      </c>
      <c r="B18" s="63">
        <v>88</v>
      </c>
      <c r="C18" s="64">
        <v>90</v>
      </c>
      <c r="D18" s="61">
        <f t="shared" si="0"/>
        <v>2.27272727272727</v>
      </c>
    </row>
    <row r="19" ht="18.5" customHeight="1" spans="1:4">
      <c r="A19" s="62" t="s">
        <v>60</v>
      </c>
      <c r="B19" s="63">
        <v>200</v>
      </c>
      <c r="C19" s="64">
        <v>200</v>
      </c>
      <c r="D19" s="61">
        <f t="shared" si="0"/>
        <v>0</v>
      </c>
    </row>
    <row r="20" ht="18.5" customHeight="1" spans="1:4">
      <c r="A20" s="62" t="s">
        <v>61</v>
      </c>
      <c r="B20" s="63">
        <v>4126</v>
      </c>
      <c r="C20" s="64">
        <v>4450</v>
      </c>
      <c r="D20" s="61">
        <f t="shared" si="0"/>
        <v>7.85264178380999</v>
      </c>
    </row>
    <row r="21" ht="18.5" customHeight="1" spans="1:4">
      <c r="A21" s="62" t="s">
        <v>62</v>
      </c>
      <c r="B21" s="63">
        <v>6098</v>
      </c>
      <c r="C21" s="64">
        <v>6550</v>
      </c>
      <c r="D21" s="61">
        <f t="shared" si="0"/>
        <v>7.41226631682519</v>
      </c>
    </row>
    <row r="22" ht="18.5" customHeight="1" spans="1:4">
      <c r="A22" s="62" t="s">
        <v>63</v>
      </c>
      <c r="B22" s="63">
        <v>2248</v>
      </c>
      <c r="C22" s="64">
        <v>2300</v>
      </c>
      <c r="D22" s="61">
        <f t="shared" si="0"/>
        <v>2.31316725978648</v>
      </c>
    </row>
    <row r="23" ht="18.5" customHeight="1" spans="1:4">
      <c r="A23" s="62" t="s">
        <v>64</v>
      </c>
      <c r="B23" s="63">
        <v>3378</v>
      </c>
      <c r="C23" s="64">
        <v>2617</v>
      </c>
      <c r="D23" s="61">
        <f t="shared" si="0"/>
        <v>-22.5281231497928</v>
      </c>
    </row>
  </sheetData>
  <mergeCells count="1">
    <mergeCell ref="A1:D1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scale="110" firstPageNumber="7" orientation="landscape" useFirstPageNumber="1"/>
  <headerFooter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opLeftCell="A7" workbookViewId="0">
      <selection activeCell="E4" sqref="E4"/>
    </sheetView>
  </sheetViews>
  <sheetFormatPr defaultColWidth="9" defaultRowHeight="14"/>
  <cols>
    <col min="1" max="1" width="37.9090909090909" customWidth="1"/>
    <col min="2" max="2" width="13.1818181818182" customWidth="1"/>
    <col min="3" max="3" width="15.1818181818182" customWidth="1"/>
    <col min="4" max="4" width="14" customWidth="1"/>
    <col min="5" max="5" width="41" customWidth="1"/>
    <col min="6" max="6" width="13.1818181818182" customWidth="1"/>
    <col min="7" max="7" width="15.1818181818182" customWidth="1"/>
    <col min="8" max="8" width="14" customWidth="1"/>
  </cols>
  <sheetData>
    <row r="1" ht="25.5" spans="1:8">
      <c r="A1" s="25" t="s">
        <v>198</v>
      </c>
      <c r="B1" s="25"/>
      <c r="C1" s="25"/>
      <c r="D1" s="25"/>
      <c r="E1" s="25"/>
      <c r="F1" s="25"/>
      <c r="G1" s="25"/>
      <c r="H1" s="25"/>
    </row>
    <row r="2" ht="15" spans="1:8">
      <c r="A2" s="26"/>
      <c r="B2" s="27"/>
      <c r="C2" s="27"/>
      <c r="D2" s="27"/>
      <c r="E2" s="27"/>
      <c r="F2" s="27"/>
      <c r="G2" s="28" t="s">
        <v>68</v>
      </c>
      <c r="H2" s="28"/>
    </row>
    <row r="3" spans="1:8">
      <c r="A3" s="29" t="s">
        <v>69</v>
      </c>
      <c r="B3" s="30"/>
      <c r="C3" s="30"/>
      <c r="D3" s="31"/>
      <c r="E3" s="32" t="s">
        <v>70</v>
      </c>
      <c r="F3" s="32"/>
      <c r="G3" s="32"/>
      <c r="H3" s="32"/>
    </row>
    <row r="4" ht="52" spans="1:8">
      <c r="A4" s="32" t="s">
        <v>71</v>
      </c>
      <c r="B4" s="33" t="s">
        <v>199</v>
      </c>
      <c r="C4" s="33" t="s">
        <v>195</v>
      </c>
      <c r="D4" s="34" t="s">
        <v>200</v>
      </c>
      <c r="E4" s="32" t="s">
        <v>71</v>
      </c>
      <c r="F4" s="33" t="s">
        <v>199</v>
      </c>
      <c r="G4" s="33" t="s">
        <v>195</v>
      </c>
      <c r="H4" s="12" t="s">
        <v>196</v>
      </c>
    </row>
    <row r="5" spans="1:8">
      <c r="A5" s="35" t="s">
        <v>75</v>
      </c>
      <c r="B5" s="36"/>
      <c r="C5" s="36"/>
      <c r="D5" s="36"/>
      <c r="E5" s="35" t="s">
        <v>76</v>
      </c>
      <c r="F5" s="37">
        <v>0</v>
      </c>
      <c r="G5" s="37">
        <f>SUM(G6)</f>
        <v>0</v>
      </c>
      <c r="H5" s="38"/>
    </row>
    <row r="6" spans="1:8">
      <c r="A6" s="35" t="s">
        <v>77</v>
      </c>
      <c r="B6" s="36"/>
      <c r="C6" s="36"/>
      <c r="D6" s="36"/>
      <c r="E6" s="35" t="s">
        <v>78</v>
      </c>
      <c r="F6" s="36"/>
      <c r="G6" s="36"/>
      <c r="H6" s="38"/>
    </row>
    <row r="7" ht="19" customHeight="1" spans="1:8">
      <c r="A7" s="35" t="s">
        <v>79</v>
      </c>
      <c r="B7" s="36"/>
      <c r="C7" s="36"/>
      <c r="D7" s="36"/>
      <c r="E7" s="35" t="s">
        <v>80</v>
      </c>
      <c r="F7" s="36">
        <f>SUM(F8:F9)</f>
        <v>1220</v>
      </c>
      <c r="G7" s="36">
        <f>SUM(G8:G9)</f>
        <v>1580</v>
      </c>
      <c r="H7" s="38">
        <f>(G7-F7)/F7*100</f>
        <v>29.5081967213115</v>
      </c>
    </row>
    <row r="8" ht="20" customHeight="1" spans="1:14">
      <c r="A8" s="35" t="s">
        <v>81</v>
      </c>
      <c r="B8" s="36"/>
      <c r="C8" s="36"/>
      <c r="D8" s="36"/>
      <c r="E8" s="35" t="s">
        <v>82</v>
      </c>
      <c r="F8" s="36">
        <v>1150</v>
      </c>
      <c r="G8" s="36">
        <v>1480</v>
      </c>
      <c r="H8" s="38">
        <f t="shared" ref="H8:H19" si="0">(G8-F8)/F8*100</f>
        <v>28.695652173913</v>
      </c>
      <c r="I8" s="24"/>
      <c r="J8" s="24"/>
      <c r="K8" s="24"/>
      <c r="L8" s="24"/>
      <c r="M8" s="24"/>
      <c r="N8" s="24"/>
    </row>
    <row r="9" spans="1:8">
      <c r="A9" s="35" t="s">
        <v>83</v>
      </c>
      <c r="B9" s="36"/>
      <c r="C9" s="36"/>
      <c r="D9" s="36"/>
      <c r="E9" s="35" t="s">
        <v>84</v>
      </c>
      <c r="F9" s="36">
        <v>70</v>
      </c>
      <c r="G9" s="36">
        <v>100</v>
      </c>
      <c r="H9" s="38">
        <f t="shared" si="0"/>
        <v>42.8571428571429</v>
      </c>
    </row>
    <row r="10" spans="1:8">
      <c r="A10" s="35" t="s">
        <v>85</v>
      </c>
      <c r="B10" s="36"/>
      <c r="C10" s="36"/>
      <c r="D10" s="36"/>
      <c r="E10" s="35" t="s">
        <v>86</v>
      </c>
      <c r="F10" s="36">
        <v>20595</v>
      </c>
      <c r="G10" s="36">
        <v>1500</v>
      </c>
      <c r="H10" s="38">
        <f t="shared" si="0"/>
        <v>-92.7166788055353</v>
      </c>
    </row>
    <row r="11" spans="1:8">
      <c r="A11" s="35" t="s">
        <v>87</v>
      </c>
      <c r="B11" s="36"/>
      <c r="C11" s="36"/>
      <c r="D11" s="36"/>
      <c r="E11" s="35" t="s">
        <v>88</v>
      </c>
      <c r="F11" s="36">
        <f>SUM(F12:F12,F24:F25,F29,F32:F33)</f>
        <v>96462</v>
      </c>
      <c r="G11" s="36">
        <f>SUM(G12:G12,G24:G25,G29,G32:G33)</f>
        <v>101200</v>
      </c>
      <c r="H11" s="38">
        <f t="shared" si="0"/>
        <v>4.91177873152122</v>
      </c>
    </row>
    <row r="12" spans="1:8">
      <c r="A12" s="35" t="s">
        <v>89</v>
      </c>
      <c r="B12" s="36"/>
      <c r="C12" s="36"/>
      <c r="D12" s="36"/>
      <c r="E12" s="35" t="s">
        <v>90</v>
      </c>
      <c r="F12" s="36">
        <f>SUM(F13:F23)</f>
        <v>92392</v>
      </c>
      <c r="G12" s="36">
        <f>SUM(G13:G23)</f>
        <v>95200</v>
      </c>
      <c r="H12" s="38">
        <f t="shared" si="0"/>
        <v>3.03922417525327</v>
      </c>
    </row>
    <row r="13" spans="1:8">
      <c r="A13" s="35" t="s">
        <v>91</v>
      </c>
      <c r="B13" s="36"/>
      <c r="C13" s="36"/>
      <c r="D13" s="36"/>
      <c r="E13" s="39" t="s">
        <v>92</v>
      </c>
      <c r="F13" s="36">
        <v>16435</v>
      </c>
      <c r="G13" s="36">
        <v>20000</v>
      </c>
      <c r="H13" s="38">
        <f t="shared" si="0"/>
        <v>21.6915120170368</v>
      </c>
    </row>
    <row r="14" spans="1:8">
      <c r="A14" s="35" t="s">
        <v>93</v>
      </c>
      <c r="B14" s="36"/>
      <c r="C14" s="36"/>
      <c r="D14" s="36"/>
      <c r="E14" s="39" t="s">
        <v>94</v>
      </c>
      <c r="F14" s="36">
        <v>23560</v>
      </c>
      <c r="G14" s="36">
        <v>15000</v>
      </c>
      <c r="H14" s="38">
        <f t="shared" si="0"/>
        <v>-36.3327674023769</v>
      </c>
    </row>
    <row r="15" spans="1:8">
      <c r="A15" s="35" t="s">
        <v>95</v>
      </c>
      <c r="B15" s="40">
        <v>1628</v>
      </c>
      <c r="C15" s="40">
        <v>2400</v>
      </c>
      <c r="D15" s="41">
        <f>(C15-B15)/B15*100</f>
        <v>47.4201474201474</v>
      </c>
      <c r="E15" s="39" t="s">
        <v>96</v>
      </c>
      <c r="F15" s="36">
        <v>25800</v>
      </c>
      <c r="G15" s="36">
        <v>24000</v>
      </c>
      <c r="H15" s="38">
        <f t="shared" si="0"/>
        <v>-6.97674418604651</v>
      </c>
    </row>
    <row r="16" spans="1:8">
      <c r="A16" s="35" t="s">
        <v>97</v>
      </c>
      <c r="B16" s="40">
        <v>2442</v>
      </c>
      <c r="C16" s="40">
        <v>3600</v>
      </c>
      <c r="D16" s="41">
        <f>(C16-B16)/B16*100</f>
        <v>47.4201474201474</v>
      </c>
      <c r="E16" s="39" t="s">
        <v>98</v>
      </c>
      <c r="F16" s="36">
        <v>8954</v>
      </c>
      <c r="G16" s="36">
        <v>15000</v>
      </c>
      <c r="H16" s="38">
        <f t="shared" si="0"/>
        <v>67.5228947956221</v>
      </c>
    </row>
    <row r="17" spans="1:8">
      <c r="A17" s="42" t="s">
        <v>99</v>
      </c>
      <c r="B17" s="42"/>
      <c r="C17" s="42"/>
      <c r="D17" s="41"/>
      <c r="E17" s="43" t="s">
        <v>100</v>
      </c>
      <c r="F17" s="44">
        <v>5000</v>
      </c>
      <c r="G17" s="44">
        <v>5000</v>
      </c>
      <c r="H17" s="38">
        <f t="shared" si="0"/>
        <v>0</v>
      </c>
    </row>
    <row r="18" spans="1:8">
      <c r="A18" s="40" t="s">
        <v>101</v>
      </c>
      <c r="B18" s="40">
        <v>2442</v>
      </c>
      <c r="C18" s="40">
        <v>3600</v>
      </c>
      <c r="D18" s="41">
        <f>(C18-B18)/B18*100</f>
        <v>47.4201474201474</v>
      </c>
      <c r="E18" s="45" t="s">
        <v>102</v>
      </c>
      <c r="F18" s="36">
        <v>500</v>
      </c>
      <c r="G18" s="36">
        <v>600</v>
      </c>
      <c r="H18" s="38">
        <f t="shared" si="0"/>
        <v>20</v>
      </c>
    </row>
    <row r="19" spans="1:8">
      <c r="A19" s="35" t="s">
        <v>103</v>
      </c>
      <c r="B19" s="40">
        <f>SUM(B20:B25)</f>
        <v>47687</v>
      </c>
      <c r="C19" s="40">
        <f>SUM(C20:C25)</f>
        <v>74000</v>
      </c>
      <c r="D19" s="41">
        <f>(C19-B19)/B19*100</f>
        <v>55.1785601946023</v>
      </c>
      <c r="E19" s="45" t="s">
        <v>104</v>
      </c>
      <c r="F19" s="36">
        <v>3256</v>
      </c>
      <c r="G19" s="36">
        <v>5600</v>
      </c>
      <c r="H19" s="38">
        <f t="shared" si="0"/>
        <v>71.990171990172</v>
      </c>
    </row>
    <row r="20" spans="1:8">
      <c r="A20" s="40" t="s">
        <v>105</v>
      </c>
      <c r="B20" s="40">
        <v>47687</v>
      </c>
      <c r="C20" s="40">
        <v>74000</v>
      </c>
      <c r="D20" s="41">
        <f>(C20-B20)/B20*100</f>
        <v>55.1785601946023</v>
      </c>
      <c r="E20" s="45" t="s">
        <v>106</v>
      </c>
      <c r="F20" s="36"/>
      <c r="G20" s="36"/>
      <c r="H20" s="38"/>
    </row>
    <row r="21" spans="1:8">
      <c r="A21" s="46" t="s">
        <v>107</v>
      </c>
      <c r="B21" s="46"/>
      <c r="C21" s="46"/>
      <c r="D21" s="41"/>
      <c r="E21" s="45" t="s">
        <v>108</v>
      </c>
      <c r="F21" s="36">
        <v>8887</v>
      </c>
      <c r="G21" s="36">
        <v>10000</v>
      </c>
      <c r="H21" s="38">
        <f>(G21-F21)/F21*100</f>
        <v>12.5239113311579</v>
      </c>
    </row>
    <row r="22" spans="1:8">
      <c r="A22" s="46" t="s">
        <v>109</v>
      </c>
      <c r="B22" s="46"/>
      <c r="C22" s="46"/>
      <c r="D22" s="41"/>
      <c r="E22" s="45" t="s">
        <v>110</v>
      </c>
      <c r="F22" s="36"/>
      <c r="G22" s="36"/>
      <c r="H22" s="38"/>
    </row>
    <row r="23" ht="26" spans="1:8">
      <c r="A23" s="46" t="s">
        <v>111</v>
      </c>
      <c r="B23" s="47"/>
      <c r="C23" s="47"/>
      <c r="D23" s="41"/>
      <c r="E23" s="48" t="s">
        <v>112</v>
      </c>
      <c r="F23" s="36"/>
      <c r="G23" s="36"/>
      <c r="H23" s="38"/>
    </row>
    <row r="24" spans="1:8">
      <c r="A24" s="46" t="s">
        <v>113</v>
      </c>
      <c r="B24" s="47"/>
      <c r="C24" s="47"/>
      <c r="D24" s="41"/>
      <c r="E24" s="35" t="s">
        <v>114</v>
      </c>
      <c r="F24" s="36"/>
      <c r="G24" s="36"/>
      <c r="H24" s="38"/>
    </row>
    <row r="25" spans="1:8">
      <c r="A25" s="40" t="s">
        <v>115</v>
      </c>
      <c r="B25" s="40"/>
      <c r="C25" s="40"/>
      <c r="D25" s="41"/>
      <c r="E25" s="35" t="s">
        <v>116</v>
      </c>
      <c r="F25" s="36">
        <f>SUM(F26:F28)</f>
        <v>1628</v>
      </c>
      <c r="G25" s="36">
        <f>SUM(G26:G28)</f>
        <v>2400</v>
      </c>
      <c r="H25" s="38">
        <f>(G25-F25)/F25*100</f>
        <v>47.4201474201474</v>
      </c>
    </row>
    <row r="26" spans="1:8">
      <c r="A26" s="35"/>
      <c r="B26" s="40"/>
      <c r="C26" s="40"/>
      <c r="D26" s="41"/>
      <c r="E26" s="45" t="s">
        <v>92</v>
      </c>
      <c r="F26" s="36">
        <v>926</v>
      </c>
      <c r="G26" s="36">
        <v>2000</v>
      </c>
      <c r="H26" s="38">
        <f t="shared" ref="H26:H29" si="1">(G26-F26)/F26*100</f>
        <v>115.982721382289</v>
      </c>
    </row>
    <row r="27" spans="1:8">
      <c r="A27" s="35"/>
      <c r="B27" s="40"/>
      <c r="C27" s="40"/>
      <c r="D27" s="40"/>
      <c r="E27" s="45" t="s">
        <v>94</v>
      </c>
      <c r="F27" s="36">
        <v>702</v>
      </c>
      <c r="G27" s="36">
        <v>400</v>
      </c>
      <c r="H27" s="38">
        <f t="shared" si="1"/>
        <v>-43.019943019943</v>
      </c>
    </row>
    <row r="28" spans="1:8">
      <c r="A28" s="35"/>
      <c r="B28" s="40"/>
      <c r="C28" s="40"/>
      <c r="D28" s="40"/>
      <c r="E28" s="45" t="s">
        <v>117</v>
      </c>
      <c r="F28" s="36"/>
      <c r="G28" s="36"/>
      <c r="H28" s="38"/>
    </row>
    <row r="29" spans="1:8">
      <c r="A29" s="35"/>
      <c r="B29" s="40"/>
      <c r="C29" s="40"/>
      <c r="D29" s="40"/>
      <c r="E29" s="49" t="s">
        <v>118</v>
      </c>
      <c r="F29" s="36">
        <f>SUM(F30:F31)</f>
        <v>2442</v>
      </c>
      <c r="G29" s="36">
        <f>SUM(G30:G31)</f>
        <v>3600</v>
      </c>
      <c r="H29" s="38">
        <f t="shared" si="1"/>
        <v>47.4201474201474</v>
      </c>
    </row>
    <row r="30" spans="1:8">
      <c r="A30" s="35"/>
      <c r="B30" s="40"/>
      <c r="C30" s="40"/>
      <c r="D30" s="40"/>
      <c r="E30" s="45" t="s">
        <v>119</v>
      </c>
      <c r="F30" s="36"/>
      <c r="G30" s="36"/>
      <c r="H30" s="38"/>
    </row>
    <row r="31" spans="1:8">
      <c r="A31" s="35"/>
      <c r="B31" s="40"/>
      <c r="C31" s="40"/>
      <c r="D31" s="40"/>
      <c r="E31" s="45" t="s">
        <v>120</v>
      </c>
      <c r="F31" s="36">
        <v>2442</v>
      </c>
      <c r="G31" s="36">
        <v>3600</v>
      </c>
      <c r="H31" s="38">
        <f>(G31-F31)/F31*100</f>
        <v>47.4201474201474</v>
      </c>
    </row>
    <row r="32" spans="1:8">
      <c r="A32" s="35"/>
      <c r="B32" s="40"/>
      <c r="C32" s="40"/>
      <c r="D32" s="40"/>
      <c r="E32" s="35" t="s">
        <v>121</v>
      </c>
      <c r="F32" s="36"/>
      <c r="G32" s="36"/>
      <c r="H32" s="38"/>
    </row>
    <row r="33" spans="1:8">
      <c r="A33" s="35"/>
      <c r="B33" s="40"/>
      <c r="C33" s="40"/>
      <c r="D33" s="40"/>
      <c r="E33" s="35" t="s">
        <v>122</v>
      </c>
      <c r="F33" s="36"/>
      <c r="G33" s="36"/>
      <c r="H33" s="38"/>
    </row>
    <row r="34" spans="1:8">
      <c r="A34" s="35"/>
      <c r="B34" s="40"/>
      <c r="C34" s="40"/>
      <c r="D34" s="40"/>
      <c r="E34" s="35" t="s">
        <v>123</v>
      </c>
      <c r="F34" s="36"/>
      <c r="G34" s="36"/>
      <c r="H34" s="38"/>
    </row>
    <row r="35" spans="1:8">
      <c r="A35" s="35"/>
      <c r="B35" s="40"/>
      <c r="C35" s="40"/>
      <c r="D35" s="40"/>
      <c r="E35" s="35" t="s">
        <v>124</v>
      </c>
      <c r="F35" s="36"/>
      <c r="G35" s="36"/>
      <c r="H35" s="38"/>
    </row>
    <row r="36" spans="1:8">
      <c r="A36" s="36" t="s">
        <v>125</v>
      </c>
      <c r="B36" s="40"/>
      <c r="C36" s="40"/>
      <c r="D36" s="40"/>
      <c r="E36" s="50" t="s">
        <v>126</v>
      </c>
      <c r="F36" s="36"/>
      <c r="G36" s="36"/>
      <c r="H36" s="38"/>
    </row>
    <row r="37" spans="1:8">
      <c r="A37" s="51"/>
      <c r="B37" s="52"/>
      <c r="C37" s="52"/>
      <c r="D37" s="52"/>
      <c r="E37" s="53" t="s">
        <v>127</v>
      </c>
      <c r="F37" s="51"/>
      <c r="G37" s="51"/>
      <c r="H37" s="38"/>
    </row>
    <row r="38" spans="1:8">
      <c r="A38" s="36"/>
      <c r="B38" s="40"/>
      <c r="C38" s="40"/>
      <c r="D38" s="40"/>
      <c r="E38" s="50" t="s">
        <v>128</v>
      </c>
      <c r="F38" s="36"/>
      <c r="G38" s="36"/>
      <c r="H38" s="38"/>
    </row>
    <row r="39" spans="1:8">
      <c r="A39" s="36"/>
      <c r="B39" s="40"/>
      <c r="C39" s="40"/>
      <c r="D39" s="40"/>
      <c r="E39" s="50" t="s">
        <v>129</v>
      </c>
      <c r="F39" s="36"/>
      <c r="G39" s="36"/>
      <c r="H39" s="38"/>
    </row>
    <row r="40" spans="1:8">
      <c r="A40" s="36"/>
      <c r="B40" s="40"/>
      <c r="C40" s="40"/>
      <c r="D40" s="40"/>
      <c r="E40" s="35" t="s">
        <v>130</v>
      </c>
      <c r="F40" s="36"/>
      <c r="G40" s="36"/>
      <c r="H40" s="38"/>
    </row>
    <row r="41" spans="1:8">
      <c r="A41" s="36"/>
      <c r="B41" s="40"/>
      <c r="C41" s="40"/>
      <c r="D41" s="40"/>
      <c r="E41" s="35" t="s">
        <v>131</v>
      </c>
      <c r="F41" s="36">
        <f>SUM(F42)</f>
        <v>10</v>
      </c>
      <c r="G41" s="36">
        <f>SUM(G42)</f>
        <v>500</v>
      </c>
      <c r="H41" s="38">
        <f t="shared" ref="H41:H46" si="2">(G41-F41)/F41*100</f>
        <v>4900</v>
      </c>
    </row>
    <row r="42" spans="1:8">
      <c r="A42" s="36"/>
      <c r="B42" s="40"/>
      <c r="C42" s="40"/>
      <c r="D42" s="40"/>
      <c r="E42" s="50" t="s">
        <v>132</v>
      </c>
      <c r="F42" s="36">
        <v>10</v>
      </c>
      <c r="G42" s="36">
        <v>500</v>
      </c>
      <c r="H42" s="38">
        <f t="shared" si="2"/>
        <v>4900</v>
      </c>
    </row>
    <row r="43" spans="1:8">
      <c r="A43" s="35"/>
      <c r="B43" s="40"/>
      <c r="C43" s="40"/>
      <c r="D43" s="40"/>
      <c r="E43" s="35" t="s">
        <v>133</v>
      </c>
      <c r="F43" s="36">
        <v>50</v>
      </c>
      <c r="G43" s="36">
        <v>60</v>
      </c>
      <c r="H43" s="38"/>
    </row>
    <row r="44" spans="1:8">
      <c r="A44" s="35"/>
      <c r="B44" s="40"/>
      <c r="C44" s="40"/>
      <c r="D44" s="40"/>
      <c r="E44" s="35" t="s">
        <v>134</v>
      </c>
      <c r="F44" s="36">
        <v>20</v>
      </c>
      <c r="G44" s="36">
        <v>220</v>
      </c>
      <c r="H44" s="38"/>
    </row>
    <row r="45" spans="1:8">
      <c r="A45" s="35"/>
      <c r="B45" s="40"/>
      <c r="C45" s="40"/>
      <c r="D45" s="40"/>
      <c r="E45" s="35" t="s">
        <v>135</v>
      </c>
      <c r="F45" s="36">
        <f>SUM(F46)</f>
        <v>895</v>
      </c>
      <c r="G45" s="36">
        <f>SUM(G46)</f>
        <v>1140</v>
      </c>
      <c r="H45" s="38">
        <f>(G45-F45)/F45*100</f>
        <v>27.3743016759777</v>
      </c>
    </row>
    <row r="46" spans="1:8">
      <c r="A46" s="35"/>
      <c r="B46" s="40"/>
      <c r="C46" s="40"/>
      <c r="D46" s="40"/>
      <c r="E46" s="50" t="s">
        <v>136</v>
      </c>
      <c r="F46" s="36">
        <v>895</v>
      </c>
      <c r="G46" s="36">
        <v>1140</v>
      </c>
      <c r="H46" s="38">
        <f t="shared" si="2"/>
        <v>27.3743016759777</v>
      </c>
    </row>
    <row r="47" spans="1:8">
      <c r="A47" s="35"/>
      <c r="B47" s="40"/>
      <c r="C47" s="40"/>
      <c r="D47" s="40"/>
      <c r="E47" s="50"/>
      <c r="F47" s="36"/>
      <c r="G47" s="36"/>
      <c r="H47" s="38"/>
    </row>
    <row r="48" spans="1:8">
      <c r="A48" s="35"/>
      <c r="B48" s="40"/>
      <c r="C48" s="40"/>
      <c r="D48" s="40"/>
      <c r="E48" s="50"/>
      <c r="F48" s="36"/>
      <c r="G48" s="36"/>
      <c r="H48" s="38"/>
    </row>
    <row r="49" spans="1:8">
      <c r="A49" s="32" t="s">
        <v>137</v>
      </c>
      <c r="B49" s="40">
        <f>SUM(B15:B16,B19,B35)</f>
        <v>51757</v>
      </c>
      <c r="C49" s="40">
        <f>SUM(C15:C16,C19,C35)</f>
        <v>80000</v>
      </c>
      <c r="D49" s="41">
        <f>(C49-B49)/B49*100</f>
        <v>54.5684641690979</v>
      </c>
      <c r="E49" s="32" t="s">
        <v>138</v>
      </c>
      <c r="F49" s="36">
        <f>SUM(F5,F7,F10,F11,F34,F41,F43,F44,F45)</f>
        <v>119252</v>
      </c>
      <c r="G49" s="36">
        <f>SUM(G5,G7,G10,G11,G34,G41,G43,G44,G45)</f>
        <v>106200</v>
      </c>
      <c r="H49" s="38">
        <f>(G49-F49)/F49*100</f>
        <v>-10.9448898131688</v>
      </c>
    </row>
    <row r="50" spans="1:8">
      <c r="A50" s="54" t="s">
        <v>139</v>
      </c>
      <c r="B50" s="40">
        <f>SUM(B51,B54:B56)</f>
        <v>90744</v>
      </c>
      <c r="C50" s="40">
        <f>SUM(C51,C54:C56)</f>
        <v>26200</v>
      </c>
      <c r="D50" s="41">
        <f t="shared" ref="D50:D57" si="3">(C50-B50)/B50*100</f>
        <v>-71.1275676628758</v>
      </c>
      <c r="E50" s="54" t="s">
        <v>140</v>
      </c>
      <c r="F50" s="36">
        <f>SUM(F51,F54:F55)</f>
        <v>23249</v>
      </c>
      <c r="G50" s="36">
        <f>SUM(G51,G54:G55)</f>
        <v>0</v>
      </c>
      <c r="H50" s="38"/>
    </row>
    <row r="51" spans="1:8">
      <c r="A51" s="36" t="s">
        <v>141</v>
      </c>
      <c r="B51" s="40">
        <f>SUM(B52:B53)</f>
        <v>5000</v>
      </c>
      <c r="C51" s="40">
        <f>SUM(C52:C53)</f>
        <v>5000</v>
      </c>
      <c r="D51" s="41">
        <f t="shared" si="3"/>
        <v>0</v>
      </c>
      <c r="E51" s="35" t="s">
        <v>142</v>
      </c>
      <c r="F51" s="36"/>
      <c r="G51" s="36"/>
      <c r="H51" s="38"/>
    </row>
    <row r="52" spans="1:8">
      <c r="A52" s="36" t="s">
        <v>143</v>
      </c>
      <c r="B52" s="40">
        <v>5000</v>
      </c>
      <c r="C52" s="40">
        <v>5000</v>
      </c>
      <c r="D52" s="41">
        <f t="shared" si="3"/>
        <v>0</v>
      </c>
      <c r="E52" s="35" t="s">
        <v>144</v>
      </c>
      <c r="F52" s="36"/>
      <c r="G52" s="36"/>
      <c r="H52" s="38"/>
    </row>
    <row r="53" spans="1:8">
      <c r="A53" s="36" t="s">
        <v>145</v>
      </c>
      <c r="B53" s="36"/>
      <c r="C53" s="36"/>
      <c r="D53" s="41"/>
      <c r="E53" s="35" t="s">
        <v>146</v>
      </c>
      <c r="F53" s="36"/>
      <c r="G53" s="36"/>
      <c r="H53" s="38"/>
    </row>
    <row r="54" spans="1:8">
      <c r="A54" s="36" t="s">
        <v>201</v>
      </c>
      <c r="B54" s="36">
        <v>6023</v>
      </c>
      <c r="C54" s="36">
        <v>16200</v>
      </c>
      <c r="D54" s="41">
        <f t="shared" si="3"/>
        <v>168.968952349328</v>
      </c>
      <c r="E54" s="35" t="s">
        <v>148</v>
      </c>
      <c r="F54" s="36">
        <v>7000</v>
      </c>
      <c r="G54" s="36"/>
      <c r="H54" s="38"/>
    </row>
    <row r="55" spans="1:8">
      <c r="A55" s="36" t="s">
        <v>149</v>
      </c>
      <c r="B55" s="36"/>
      <c r="C55" s="36"/>
      <c r="D55" s="41"/>
      <c r="E55" s="35" t="s">
        <v>150</v>
      </c>
      <c r="F55" s="36">
        <v>16249</v>
      </c>
      <c r="G55" s="36"/>
      <c r="H55" s="38"/>
    </row>
    <row r="56" spans="1:8">
      <c r="A56" s="35" t="s">
        <v>151</v>
      </c>
      <c r="B56" s="36">
        <v>79721</v>
      </c>
      <c r="C56" s="36">
        <v>5000</v>
      </c>
      <c r="D56" s="41">
        <f t="shared" si="3"/>
        <v>-93.7281268423627</v>
      </c>
      <c r="E56" s="50" t="s">
        <v>152</v>
      </c>
      <c r="F56" s="36"/>
      <c r="G56" s="36"/>
      <c r="H56" s="38"/>
    </row>
    <row r="57" spans="1:8">
      <c r="A57" s="32" t="s">
        <v>153</v>
      </c>
      <c r="B57" s="36">
        <f t="shared" ref="B57:G57" si="4">SUM(B49:B50)</f>
        <v>142501</v>
      </c>
      <c r="C57" s="36">
        <f t="shared" si="4"/>
        <v>106200</v>
      </c>
      <c r="D57" s="41">
        <f t="shared" si="3"/>
        <v>-25.474207198546</v>
      </c>
      <c r="E57" s="32" t="s">
        <v>154</v>
      </c>
      <c r="F57" s="36">
        <f t="shared" si="4"/>
        <v>142501</v>
      </c>
      <c r="G57" s="36">
        <f t="shared" si="4"/>
        <v>106200</v>
      </c>
      <c r="H57" s="38">
        <f>(G57-F57)/F57*100</f>
        <v>-25.474207198546</v>
      </c>
    </row>
  </sheetData>
  <mergeCells count="4">
    <mergeCell ref="A1:H1"/>
    <mergeCell ref="G2:H2"/>
    <mergeCell ref="A3:D3"/>
    <mergeCell ref="E3:H3"/>
  </mergeCells>
  <printOptions horizontalCentered="1" verticalCentered="1"/>
  <pageMargins left="0.393055555555556" right="0.668055555555556" top="0.747916666666667" bottom="0.747916666666667" header="0.313888888888889" footer="0.313888888888889"/>
  <pageSetup paperSize="9" scale="81" firstPageNumber="8" orientation="landscape" useFirstPageNumber="1" horizontalDpi="200" verticalDpi="300"/>
  <headerFooter scaleWithDoc="0">
    <oddFooter>&amp;C第 &amp;P 页</oddFooter>
  </headerFooter>
  <rowBreaks count="1" manualBreakCount="1">
    <brk id="35" max="7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A8" sqref="$A8:$XFD8"/>
    </sheetView>
  </sheetViews>
  <sheetFormatPr defaultColWidth="9" defaultRowHeight="14"/>
  <cols>
    <col min="1" max="1" width="27.6363636363636" customWidth="1"/>
    <col min="2" max="2" width="10.1818181818182" customWidth="1"/>
    <col min="3" max="3" width="8.90909090909091" customWidth="1"/>
    <col min="4" max="4" width="9.54545454545454" customWidth="1"/>
    <col min="5" max="5" width="27.6363636363636" customWidth="1"/>
    <col min="6" max="6" width="10.5454545454545" customWidth="1"/>
    <col min="7" max="7" width="12.9090909090909" customWidth="1"/>
    <col min="8" max="8" width="8.81818181818182" customWidth="1"/>
    <col min="9" max="9" width="28.6363636363636" customWidth="1"/>
    <col min="10" max="10" width="11.1818181818182" customWidth="1"/>
    <col min="11" max="11" width="11" customWidth="1"/>
  </cols>
  <sheetData>
    <row r="1" ht="40" customHeight="1" spans="1:10">
      <c r="A1" s="9" t="s">
        <v>202</v>
      </c>
      <c r="B1" s="9"/>
      <c r="C1" s="9"/>
      <c r="D1" s="9"/>
      <c r="E1" s="9"/>
      <c r="F1" s="9"/>
      <c r="G1" s="9"/>
      <c r="H1" s="9"/>
      <c r="I1" s="9"/>
      <c r="J1" s="9"/>
    </row>
    <row r="2" ht="40" customHeight="1" spans="1:10">
      <c r="A2" s="9"/>
      <c r="B2" s="9"/>
      <c r="C2" s="9"/>
      <c r="D2" s="9"/>
      <c r="E2" s="9"/>
      <c r="F2" s="9"/>
      <c r="G2" s="9"/>
      <c r="H2" s="9"/>
      <c r="I2" s="9"/>
      <c r="J2" s="21" t="s">
        <v>3</v>
      </c>
    </row>
    <row r="3" ht="57" customHeight="1" spans="1:11">
      <c r="A3" s="10" t="s">
        <v>156</v>
      </c>
      <c r="B3" s="11" t="s">
        <v>203</v>
      </c>
      <c r="C3" s="11" t="s">
        <v>204</v>
      </c>
      <c r="D3" s="12" t="s">
        <v>196</v>
      </c>
      <c r="E3" s="10" t="s">
        <v>160</v>
      </c>
      <c r="F3" s="10" t="s">
        <v>205</v>
      </c>
      <c r="G3" s="10" t="s">
        <v>206</v>
      </c>
      <c r="H3" s="12" t="s">
        <v>196</v>
      </c>
      <c r="I3" s="10" t="s">
        <v>161</v>
      </c>
      <c r="J3" s="10" t="s">
        <v>205</v>
      </c>
      <c r="K3" s="10" t="s">
        <v>206</v>
      </c>
    </row>
    <row r="4" ht="24" customHeight="1" spans="1:11">
      <c r="A4" s="13" t="s">
        <v>162</v>
      </c>
      <c r="B4" s="14">
        <f>SUM(B5,B9,B12:B14)</f>
        <v>93718</v>
      </c>
      <c r="C4" s="14">
        <f>SUM(C5,C9,C12:C14)</f>
        <v>103416</v>
      </c>
      <c r="D4" s="15">
        <f>(C4-B4)/B4*100</f>
        <v>10.3480654730148</v>
      </c>
      <c r="E4" s="16" t="s">
        <v>162</v>
      </c>
      <c r="F4" s="14">
        <f>SUM(F5,F9,F12:F14)</f>
        <v>93842</v>
      </c>
      <c r="G4" s="14">
        <f>SUM(G5,G9,G12:G14)</f>
        <v>94827</v>
      </c>
      <c r="H4" s="15">
        <f>(G4-F4)/F4*100</f>
        <v>1.04963662326037</v>
      </c>
      <c r="I4" s="16" t="s">
        <v>162</v>
      </c>
      <c r="J4" s="14">
        <f t="shared" ref="J4:J14" si="0">B4-F4</f>
        <v>-124</v>
      </c>
      <c r="K4" s="22">
        <f>C4-G4</f>
        <v>8589</v>
      </c>
    </row>
    <row r="5" ht="29" customHeight="1" spans="1:11">
      <c r="A5" s="17" t="s">
        <v>163</v>
      </c>
      <c r="B5" s="14">
        <f>SUM(B6:B8)</f>
        <v>65923</v>
      </c>
      <c r="C5" s="14">
        <f>SUM(C6:C8)</f>
        <v>72676</v>
      </c>
      <c r="D5" s="15">
        <f t="shared" ref="D5:D14" si="1">(C5-B5)/B5*100</f>
        <v>10.2437692459384</v>
      </c>
      <c r="E5" s="18" t="s">
        <v>164</v>
      </c>
      <c r="F5" s="14">
        <f>SUM(F6:F8)</f>
        <v>70392</v>
      </c>
      <c r="G5" s="14">
        <f>SUM(G6:G8)</f>
        <v>72141</v>
      </c>
      <c r="H5" s="15">
        <f t="shared" ref="H5:H14" si="2">(G5-F5)/F5*100</f>
        <v>2.48465734742584</v>
      </c>
      <c r="I5" s="18" t="s">
        <v>165</v>
      </c>
      <c r="J5" s="14">
        <f t="shared" si="0"/>
        <v>-4469</v>
      </c>
      <c r="K5" s="22">
        <f t="shared" ref="K5:K14" si="3">C5-G5</f>
        <v>535</v>
      </c>
    </row>
    <row r="6" ht="29" customHeight="1" spans="1:11">
      <c r="A6" s="19" t="s">
        <v>166</v>
      </c>
      <c r="B6" s="14">
        <v>36729</v>
      </c>
      <c r="C6" s="14">
        <v>43975</v>
      </c>
      <c r="D6" s="15">
        <f t="shared" si="1"/>
        <v>19.7282801056386</v>
      </c>
      <c r="E6" s="20" t="s">
        <v>167</v>
      </c>
      <c r="F6" s="14">
        <v>45626</v>
      </c>
      <c r="G6" s="14">
        <v>45691</v>
      </c>
      <c r="H6" s="15">
        <f t="shared" si="2"/>
        <v>0.142462630956034</v>
      </c>
      <c r="I6" s="20" t="s">
        <v>168</v>
      </c>
      <c r="J6" s="14">
        <f t="shared" si="0"/>
        <v>-8897</v>
      </c>
      <c r="K6" s="22">
        <f t="shared" si="3"/>
        <v>-1716</v>
      </c>
    </row>
    <row r="7" ht="29" customHeight="1" spans="1:11">
      <c r="A7" s="19" t="s">
        <v>172</v>
      </c>
      <c r="B7" s="14">
        <v>6721</v>
      </c>
      <c r="C7" s="14">
        <v>7280</v>
      </c>
      <c r="D7" s="15">
        <f t="shared" si="1"/>
        <v>8.31721470019342</v>
      </c>
      <c r="E7" s="20" t="s">
        <v>173</v>
      </c>
      <c r="F7" s="14">
        <v>4836</v>
      </c>
      <c r="G7" s="14">
        <v>5030</v>
      </c>
      <c r="H7" s="15">
        <f t="shared" si="2"/>
        <v>4.01157981803143</v>
      </c>
      <c r="I7" s="19" t="s">
        <v>171</v>
      </c>
      <c r="J7" s="14">
        <f t="shared" si="0"/>
        <v>1885</v>
      </c>
      <c r="K7" s="22">
        <f t="shared" si="3"/>
        <v>2250</v>
      </c>
    </row>
    <row r="8" ht="29" customHeight="1" spans="1:14">
      <c r="A8" s="19" t="s">
        <v>169</v>
      </c>
      <c r="B8" s="14">
        <v>22473</v>
      </c>
      <c r="C8" s="14">
        <v>21421</v>
      </c>
      <c r="D8" s="15">
        <f t="shared" si="1"/>
        <v>-4.68117296311129</v>
      </c>
      <c r="E8" s="19" t="s">
        <v>170</v>
      </c>
      <c r="F8" s="14">
        <v>19930</v>
      </c>
      <c r="G8" s="14">
        <v>21420</v>
      </c>
      <c r="H8" s="15">
        <f t="shared" si="2"/>
        <v>7.47616658304064</v>
      </c>
      <c r="I8" s="20" t="s">
        <v>174</v>
      </c>
      <c r="J8" s="14">
        <f t="shared" si="0"/>
        <v>2543</v>
      </c>
      <c r="K8" s="23">
        <f t="shared" si="3"/>
        <v>1</v>
      </c>
      <c r="L8" s="24"/>
      <c r="M8" s="24"/>
      <c r="N8" s="24"/>
    </row>
    <row r="9" ht="29" customHeight="1" spans="1:11">
      <c r="A9" s="17" t="s">
        <v>175</v>
      </c>
      <c r="B9" s="14">
        <f>SUM(B10:B11)</f>
        <v>26296</v>
      </c>
      <c r="C9" s="14">
        <f>SUM(C10:C11)</f>
        <v>28833</v>
      </c>
      <c r="D9" s="15">
        <f t="shared" si="1"/>
        <v>9.6478551871007</v>
      </c>
      <c r="E9" s="18" t="s">
        <v>176</v>
      </c>
      <c r="F9" s="14">
        <f>SUM(F10:F11)</f>
        <v>22783</v>
      </c>
      <c r="G9" s="14">
        <f>SUM(G10:G11)</f>
        <v>22011</v>
      </c>
      <c r="H9" s="15">
        <f t="shared" si="2"/>
        <v>-3.38849141904051</v>
      </c>
      <c r="I9" s="18" t="s">
        <v>177</v>
      </c>
      <c r="J9" s="14">
        <f t="shared" si="0"/>
        <v>3513</v>
      </c>
      <c r="K9" s="22">
        <f t="shared" si="3"/>
        <v>6822</v>
      </c>
    </row>
    <row r="10" ht="29" customHeight="1" spans="1:11">
      <c r="A10" s="19" t="s">
        <v>178</v>
      </c>
      <c r="B10" s="14">
        <v>8749</v>
      </c>
      <c r="C10" s="14">
        <v>9499</v>
      </c>
      <c r="D10" s="15">
        <f t="shared" si="1"/>
        <v>8.57240827523145</v>
      </c>
      <c r="E10" s="20" t="s">
        <v>179</v>
      </c>
      <c r="F10" s="14">
        <v>6358</v>
      </c>
      <c r="G10" s="14">
        <v>6637</v>
      </c>
      <c r="H10" s="15">
        <f t="shared" si="2"/>
        <v>4.38817238125197</v>
      </c>
      <c r="I10" s="20" t="s">
        <v>180</v>
      </c>
      <c r="J10" s="14">
        <f t="shared" si="0"/>
        <v>2391</v>
      </c>
      <c r="K10" s="22">
        <f t="shared" si="3"/>
        <v>2862</v>
      </c>
    </row>
    <row r="11" ht="29" customHeight="1" spans="1:11">
      <c r="A11" s="19" t="s">
        <v>181</v>
      </c>
      <c r="B11" s="14">
        <v>17547</v>
      </c>
      <c r="C11" s="14">
        <v>19334</v>
      </c>
      <c r="D11" s="15">
        <f t="shared" si="1"/>
        <v>10.184077050208</v>
      </c>
      <c r="E11" s="20" t="s">
        <v>182</v>
      </c>
      <c r="F11" s="14">
        <v>16425</v>
      </c>
      <c r="G11" s="14">
        <v>15374</v>
      </c>
      <c r="H11" s="15">
        <f t="shared" si="2"/>
        <v>-6.39878234398782</v>
      </c>
      <c r="I11" s="20" t="s">
        <v>183</v>
      </c>
      <c r="J11" s="14">
        <f t="shared" si="0"/>
        <v>1122</v>
      </c>
      <c r="K11" s="22">
        <f t="shared" si="3"/>
        <v>3960</v>
      </c>
    </row>
    <row r="12" ht="29" customHeight="1" spans="1:11">
      <c r="A12" s="17" t="s">
        <v>184</v>
      </c>
      <c r="B12" s="14">
        <v>421</v>
      </c>
      <c r="C12" s="14">
        <v>363</v>
      </c>
      <c r="D12" s="15">
        <f t="shared" si="1"/>
        <v>-13.7767220902613</v>
      </c>
      <c r="E12" s="18" t="s">
        <v>185</v>
      </c>
      <c r="F12" s="14">
        <v>98</v>
      </c>
      <c r="G12" s="14">
        <v>115</v>
      </c>
      <c r="H12" s="15">
        <f t="shared" si="2"/>
        <v>17.3469387755102</v>
      </c>
      <c r="I12" s="18" t="s">
        <v>186</v>
      </c>
      <c r="J12" s="14">
        <f t="shared" si="0"/>
        <v>323</v>
      </c>
      <c r="K12" s="22">
        <f t="shared" si="3"/>
        <v>248</v>
      </c>
    </row>
    <row r="13" ht="29" customHeight="1" spans="1:11">
      <c r="A13" s="17" t="s">
        <v>190</v>
      </c>
      <c r="B13" s="14">
        <v>700</v>
      </c>
      <c r="C13" s="14">
        <v>1134</v>
      </c>
      <c r="D13" s="15">
        <f t="shared" si="1"/>
        <v>62</v>
      </c>
      <c r="E13" s="18" t="s">
        <v>191</v>
      </c>
      <c r="F13" s="14">
        <v>197</v>
      </c>
      <c r="G13" s="14">
        <v>192</v>
      </c>
      <c r="H13" s="15">
        <f t="shared" si="2"/>
        <v>-2.53807106598985</v>
      </c>
      <c r="I13" s="18" t="s">
        <v>189</v>
      </c>
      <c r="J13" s="14">
        <f t="shared" si="0"/>
        <v>503</v>
      </c>
      <c r="K13" s="22">
        <f t="shared" si="3"/>
        <v>942</v>
      </c>
    </row>
    <row r="14" ht="29" customHeight="1" spans="1:11">
      <c r="A14" s="17" t="s">
        <v>187</v>
      </c>
      <c r="B14" s="14">
        <v>378</v>
      </c>
      <c r="C14" s="14">
        <v>410</v>
      </c>
      <c r="D14" s="15">
        <f t="shared" si="1"/>
        <v>8.46560846560847</v>
      </c>
      <c r="E14" s="18" t="s">
        <v>188</v>
      </c>
      <c r="F14" s="14">
        <v>372</v>
      </c>
      <c r="G14" s="14">
        <v>368</v>
      </c>
      <c r="H14" s="15">
        <f t="shared" si="2"/>
        <v>-1.0752688172043</v>
      </c>
      <c r="I14" s="18" t="s">
        <v>192</v>
      </c>
      <c r="J14" s="14">
        <f t="shared" si="0"/>
        <v>6</v>
      </c>
      <c r="K14" s="22">
        <f t="shared" si="3"/>
        <v>42</v>
      </c>
    </row>
  </sheetData>
  <mergeCells count="1">
    <mergeCell ref="A1:J1"/>
  </mergeCells>
  <printOptions horizontalCentered="1"/>
  <pageMargins left="0.707638888888889" right="0.707638888888889" top="0.747916666666667" bottom="0.747916666666667" header="0.313888888888889" footer="0.313888888888889"/>
  <pageSetup paperSize="9" scale="80" firstPageNumber="10" orientation="landscape" useFirstPageNumber="1"/>
  <headerFooter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2017公财</vt:lpstr>
      <vt:lpstr>2017功能</vt:lpstr>
      <vt:lpstr>2017政府性基金</vt:lpstr>
      <vt:lpstr>2017社保</vt:lpstr>
      <vt:lpstr>2018公财</vt:lpstr>
      <vt:lpstr>功能2018</vt:lpstr>
      <vt:lpstr>2018政府性基金</vt:lpstr>
      <vt:lpstr>2018社保</vt:lpstr>
      <vt:lpstr>2018国有资本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2017-12-21T07:55:00Z</cp:lastPrinted>
  <dcterms:modified xsi:type="dcterms:W3CDTF">2017-12-22T11:00:57Z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