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005" windowHeight="13590" tabRatio="991" firstSheet="4" activeTab="4"/>
  </bookViews>
  <sheets>
    <sheet name="公共预算" sheetId="1" r:id="rId1"/>
    <sheet name="收入表" sheetId="2" r:id="rId2"/>
    <sheet name="支出表 " sheetId="5" r:id="rId3"/>
    <sheet name="本级支出表" sheetId="11" r:id="rId4"/>
    <sheet name="一般公共预算基本支出表" sheetId="12" r:id="rId5"/>
    <sheet name="预算税收返还表和转移支付表" sheetId="10" r:id="rId6"/>
    <sheet name="债务限额和余额情况表" sheetId="7" r:id="rId7"/>
    <sheet name="对下专项转移支付预算表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_FilterDatabase" localSheetId="5" hidden="1">预算税收返还表和转移支付表!$A$1:$C$325</definedName>
    <definedName name="_1s1_" localSheetId="5">#REF!</definedName>
    <definedName name="_2s1_" localSheetId="5">#REF!</definedName>
    <definedName name="_Fill" hidden="1">[1]eqpmad2!#REF!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#N/A</definedName>
    <definedName name="A_基础数据">[3]F03基础数据!$H$7:$DL$2822</definedName>
    <definedName name="aa" localSheetId="5">#REF!</definedName>
    <definedName name="aaaagfdsafsd">#N/A</definedName>
    <definedName name="aas">#N/A</definedName>
    <definedName name="AccessDatabase" hidden="1">"D:\文_件\省长专项\2000省长专项审批.mdb"</definedName>
    <definedName name="adasfw">#N/A</definedName>
    <definedName name="addsdsads">#N/A</definedName>
    <definedName name="adsafs">#N/A</definedName>
    <definedName name="adsdsaas">#N/A</definedName>
    <definedName name="adsfafas">#N/A</definedName>
    <definedName name="adsgf">#N/A</definedName>
    <definedName name="agasdgaksdk">#N/A</definedName>
    <definedName name="agsdsawae">#N/A</definedName>
    <definedName name="aiu_bottom">'[4]Financ. Overview'!#REF!</definedName>
    <definedName name="ajgfdajfajd">#N/A</definedName>
    <definedName name="as" localSheetId="5">#REF!</definedName>
    <definedName name="asda">#N/A</definedName>
    <definedName name="asdfas">#N/A</definedName>
    <definedName name="asdfasd">#N/A</definedName>
    <definedName name="asdfasf">#N/A</definedName>
    <definedName name="asdfkaskfda">#N/A</definedName>
    <definedName name="asdg\">#N/A</definedName>
    <definedName name="asdga">#N/A</definedName>
    <definedName name="asdgads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_区划编码">[3]F03基础数据!$G$7:$G$2822</definedName>
    <definedName name="BM8_SelectZBM.BM8_ZBMChangeKMM" localSheetId="5">[5]!BM8_SelectZBM.BM8_ZBMChangeKMM</definedName>
    <definedName name="BM8_SelectZBM.BM8_ZBMminusOption" localSheetId="5">[5]!BM8_SelectZBM.BM8_ZBMminusOption</definedName>
    <definedName name="BM8_SelectZBM.BM8_ZBMSumOption" localSheetId="5">[5]!BM8_SelectZBM.BM8_ZBMSumOption</definedName>
    <definedName name="C_列标识">[3]F03基础数据!$H$5:$DL$5</definedName>
    <definedName name="CZ">4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adfw">#N/A</definedName>
    <definedName name="dasdfasd">#N/A</definedName>
    <definedName name="dasfaxc">#N/A</definedName>
    <definedName name="dasfqw">#N/A</definedName>
    <definedName name="Database" localSheetId="5" hidden="1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Q" localSheetId="5">嘉鱼县</definedName>
    <definedName name="drafd">#N/A</definedName>
    <definedName name="DS">2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ds">#N/A</definedName>
    <definedName name="dsagagw">#N/A</definedName>
    <definedName name="dsagas">#N/A</definedName>
    <definedName name="dsagasfwq">#N/A</definedName>
    <definedName name="dsagfw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ef" hidden="1">#REF!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>#REF!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RC">[6]Main!$C$9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K">1715060000</definedName>
    <definedName name="GS">1</definedName>
    <definedName name="h">#N/A</definedName>
    <definedName name="hdfgh">#N/A</definedName>
    <definedName name="HG">3</definedName>
    <definedName name="hgfh">#N/A</definedName>
    <definedName name="hgj">#N/A</definedName>
    <definedName name="hhfk">#N/A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ostfee">'[4]Financ. Overview'!$H$12</definedName>
    <definedName name="hraiu_bottom">'[4]Financ. Overview'!#REF!</definedName>
    <definedName name="hvac">'[4]Financ. Overview'!#REF!</definedName>
    <definedName name="HWSheet">1</definedName>
    <definedName name="i">#N/A</definedName>
    <definedName name="j">#N/A</definedName>
    <definedName name="JC_DS">3</definedName>
    <definedName name="JC_QX">4</definedName>
    <definedName name="JC_SS">2</definedName>
    <definedName name="JC_XZ">5</definedName>
    <definedName name="JC_ZY">1</definedName>
    <definedName name="jdfajsfdj">#N/A</definedName>
    <definedName name="jdjfadsjf">#N/A</definedName>
    <definedName name="JEDW" localSheetId="5">单位:万元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l">#N/A</definedName>
    <definedName name="lkghjk">#N/A</definedName>
    <definedName name="lkjhh">#N/A</definedName>
    <definedName name="luil">#N/A</definedName>
    <definedName name="Module.Prix_SMC" localSheetId="5">[7]!Module.Prix_SMC</definedName>
    <definedName name="OS">[8]Open!#REF!</definedName>
    <definedName name="pr_toolbox">[4]Toolbox!$A$3:$I$80</definedName>
    <definedName name="print">#N/A</definedName>
    <definedName name="_xlnm.Print_Area" hidden="1">#N/A</definedName>
    <definedName name="_xlnm.Print_Titles" localSheetId="5">预算税收返还表和转移支付表!$1:$4</definedName>
    <definedName name="Prix_SMC" localSheetId="5">[7]!Prix_SMC</definedName>
    <definedName name="QT">5</definedName>
    <definedName name="RQ">20181116</definedName>
    <definedName name="s_c_list">[9]Toolbox!$A$7:$H$969</definedName>
    <definedName name="saagasf">#N/A</definedName>
    <definedName name="sadfaffdas">#N/A</definedName>
    <definedName name="sadfas">#N/A</definedName>
    <definedName name="sadfasdf">#N/A</definedName>
    <definedName name="sadfasfw">#N/A</definedName>
    <definedName name="sadffdag">#N/A</definedName>
    <definedName name="sadfx">#N/A</definedName>
    <definedName name="sadgafasdd">#N/A</definedName>
    <definedName name="sadgafasfd">#N/A</definedName>
    <definedName name="sadgafsdwa">#N/A</definedName>
    <definedName name="sadgasdf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CG">'[10]G.1R-Shou COP Gf'!#REF!</definedName>
    <definedName name="sdafg">#N/A</definedName>
    <definedName name="sdasqw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fw">#N/A</definedName>
    <definedName name="sdfwsa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lfee">'[4]Financ. Overview'!$H$13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olar_ratio" localSheetId="5">'[11]POWER ASSUMPTIONS'!$H$7</definedName>
    <definedName name="ss7fee">'[4]Financ. Overview'!$H$18</definedName>
    <definedName name="ssfafag">#N/A</definedName>
    <definedName name="subsfee">'[4]Financ. Overview'!$H$14</definedName>
    <definedName name="toolbox">[12]Toolbox!$C$5:$T$1578</definedName>
    <definedName name="TQ">20171130</definedName>
    <definedName name="try">#N/A</definedName>
    <definedName name="TTQ">20161130</definedName>
    <definedName name="uyi">#N/A</definedName>
    <definedName name="V5.1Fee">'[4]Financ. Overview'!$H$15</definedName>
    <definedName name="xx" localSheetId="5">#REF!</definedName>
    <definedName name="yuefen" localSheetId="5">#REF!</definedName>
    <definedName name="Z32_Cost_red">'[4]Financ. Overview'!#REF!</definedName>
    <definedName name="报市局预算" localSheetId="5">[7]!报市局预算</definedName>
    <definedName name="比对">[3]Q01地区变动情况表!$R1=[3]Q01地区变动情况表!$E1</definedName>
    <definedName name="补助表" localSheetId="5">#REF!</definedName>
    <definedName name="残疾人两项补贴人均补助">[3]F02标准!$D$81</definedName>
    <definedName name="差额拨款单位财政补助职业年金">[3]F02标准!$D$23</definedName>
    <definedName name="城乡居民基本医疗保险人均经费">[3]F02标准!$D$86:$D$87</definedName>
    <definedName name="城乡居民社会养老保险16_59岁人均补助">[3]F02标准!$D$78</definedName>
    <definedName name="城乡居民社会养老保险60岁及以上人均补助">[3]F02标准!$D$79</definedName>
    <definedName name="城乡医疗救助人均经费">[3]F02标准!$D$90</definedName>
    <definedName name="城镇保障性住房人均经费">[3]F02标准!$D$101</definedName>
    <definedName name="城镇最低保障人均补助">[3]F02标准!$D$72:$D$73</definedName>
    <definedName name="赤字县图">#REF!</definedName>
    <definedName name="初中贫困寄宿生生活补助">[3]F02标准!$D$56</definedName>
    <definedName name="初中义务教育生均经费">[3]F02标准!$D$48:$D$50</definedName>
    <definedName name="村级补助人均经费">[3]F02标准!$D$97:$D$98</definedName>
    <definedName name="大学生村官村均补助标准">[3]F02标准!$D$39</definedName>
    <definedName name="地区">[3]F01困难程度系数!$A1</definedName>
    <definedName name="地区名称" localSheetId="5">[13]封面!$B$2:$B$6</definedName>
    <definedName name="地区名称">[21]封面!$B$2:$B$6</definedName>
    <definedName name="饿">#REF!</definedName>
    <definedName name="凤飞飞" hidden="1">#REF!</definedName>
    <definedName name="扶贫开发人均经费">[3]F02标准!$D$38</definedName>
    <definedName name="工作" localSheetId="5">#REF!</definedName>
    <definedName name="公用" localSheetId="5">#REF!</definedName>
    <definedName name="孤儿生活保障人均经费">[3]F02标准!$D$83</definedName>
    <definedName name="汇率" localSheetId="5">#REF!</definedName>
    <definedName name="基本" localSheetId="5">#REF!</definedName>
    <definedName name="基本公共卫生服务人均经费">[3]F02标准!$D$88</definedName>
    <definedName name="基层医疗卫生机构补偿人均经费">[3]F02标准!$D$89</definedName>
    <definedName name="基础工业" localSheetId="5">#REF!</definedName>
    <definedName name="基林" localSheetId="5">#REF!</definedName>
    <definedName name="计划生育类人均经费">[3]F02标准!$D$92</definedName>
    <definedName name="经" localSheetId="5">[14]咸宁市专款对帐单!$A$3:$E$53</definedName>
    <definedName name="经营承包" localSheetId="5">#REF!</definedName>
    <definedName name="科目决算项目" localSheetId="5">[15]咸宁市专款对帐单!$A$3:$E$53</definedName>
    <definedName name="楞次定律" localSheetId="5">#REF!</definedName>
    <definedName name="离休人员经费">[3]F02标准!$D$14</definedName>
    <definedName name="立">#N/A</definedName>
    <definedName name="免除普通高中建档立卡等家庭经济困难学生学杂费生均经费">[3]F02标准!$D$62:$D$64</definedName>
    <definedName name="目标示范区" localSheetId="5">[16]咸宁市专款对帐单!$A$3:$E$53</definedName>
    <definedName name="目目目止" localSheetId="5">[17]!BM8_SelectZBM.BM8_ZBMChangeKMM</definedName>
    <definedName name="年龄层次人数占比16_59岁">[3]F02标准!$D$106</definedName>
    <definedName name="年龄层次人数占比60岁及以上">[3]F02标准!$D$107</definedName>
    <definedName name="农村危房改造人均经费">[3]F02标准!$D$102</definedName>
    <definedName name="农村义务教育薄弱学校改造生均经费">[3]F02标准!$D$52</definedName>
    <definedName name="农村义务教育学生营养改善生均经费">[3]F02标准!$D$58</definedName>
    <definedName name="农村中小学校舍维修改造生均经费">[3]F02标准!$D$53</definedName>
    <definedName name="农村最低保障人均补助">[3]F02标准!$D$75:$D$76</definedName>
    <definedName name="普通高中学生助学金生均经费">[3]F02标准!$D$57</definedName>
    <definedName name="欠妥" localSheetId="5">#REF!</definedName>
    <definedName name="日期" localSheetId="5">[18]基础编码!$I$2:$I$4</definedName>
    <definedName name="山东各县">#REF!</definedName>
    <definedName name="上工" localSheetId="5">#REF!</definedName>
    <definedName name="上级补助" localSheetId="5">#REF!</definedName>
    <definedName name="生产列1" localSheetId="5">#REF!</definedName>
    <definedName name="生产列11" localSheetId="5">#REF!</definedName>
    <definedName name="生产列15" localSheetId="5">#REF!</definedName>
    <definedName name="生产列16" localSheetId="5">#REF!</definedName>
    <definedName name="生产列17" localSheetId="5">#REF!</definedName>
    <definedName name="生产列19" localSheetId="5">#REF!</definedName>
    <definedName name="生产列2" localSheetId="5">#REF!</definedName>
    <definedName name="生产列20" localSheetId="5">#REF!</definedName>
    <definedName name="生产列3" localSheetId="5">#REF!</definedName>
    <definedName name="生产列4" localSheetId="5">#REF!</definedName>
    <definedName name="生产列5" localSheetId="5">#REF!</definedName>
    <definedName name="生产列6" localSheetId="5">#REF!</definedName>
    <definedName name="生产列7" localSheetId="5">#REF!</definedName>
    <definedName name="生产列8" localSheetId="5">#REF!</definedName>
    <definedName name="生产列9" localSheetId="5">#REF!</definedName>
    <definedName name="生产期" localSheetId="5">#REF!</definedName>
    <definedName name="生产期1" localSheetId="5">#REF!</definedName>
    <definedName name="生产期11" localSheetId="5">#REF!</definedName>
    <definedName name="生产期15" localSheetId="5">#REF!</definedName>
    <definedName name="生产期16" localSheetId="5">#REF!</definedName>
    <definedName name="生产期17" localSheetId="5">#REF!</definedName>
    <definedName name="生产期19" localSheetId="5">#REF!</definedName>
    <definedName name="生产期2" localSheetId="5">#REF!</definedName>
    <definedName name="生产期20" localSheetId="5">#REF!</definedName>
    <definedName name="生产期3" localSheetId="5">#REF!</definedName>
    <definedName name="生产期4" localSheetId="5">#REF!</definedName>
    <definedName name="生产期5" localSheetId="5">#REF!</definedName>
    <definedName name="生产期6" localSheetId="5">#REF!</definedName>
    <definedName name="生产期7" localSheetId="5">#REF!</definedName>
    <definedName name="生产期8" localSheetId="5">#REF!</definedName>
    <definedName name="生产期9" localSheetId="5">#REF!</definedName>
    <definedName name="特殊教育生均经费">[3]F02标准!$D$51</definedName>
    <definedName name="退休人员经费">[3]F02标准!$D$15</definedName>
    <definedName name="完善人民警察工资待遇">[3]F02标准!$D$24</definedName>
    <definedName name="文化支出人均经费">[3]F02标准!$D$65</definedName>
    <definedName name="乡镇岗位补贴">[3]F02标准!$D$21</definedName>
    <definedName name="项目明细" localSheetId="5">#REF!</definedName>
    <definedName name="小学贫困寄宿生生活补助">[3]F02标准!$D$55</definedName>
    <definedName name="小学义务教育生均经费">[3]F02标准!$D$44:$D$46</definedName>
    <definedName name="性别" localSheetId="5">[19]基础编码!$H$2:$H$3</definedName>
    <definedName name="学前教育生均经费">[3]F02标准!$D$41</definedName>
    <definedName name="要不是表" localSheetId="5">#REF!</definedName>
    <definedName name="优抚对象抚恤经费与义务兵优待金人均经费">[3]F02标准!$D$70</definedName>
    <definedName name="在职工资附加支出比例">[3]F02标准!$D$19</definedName>
    <definedName name="在职国标工资_公检法">[3]F02标准!$D$7</definedName>
    <definedName name="在职国标工资_行政">[3]F02标准!$D$6</definedName>
    <definedName name="在职国标工资_其他">[3]F02标准!$D$8</definedName>
    <definedName name="在职教职工类型" localSheetId="5">[20]基础编码!$J$2:$J$4</definedName>
    <definedName name="在职年终奖金_公检法">[3]F02标准!$D$11</definedName>
    <definedName name="在职年终奖金_行政">[3]F02标准!$D$10</definedName>
    <definedName name="在职年终奖金_其他">[3]F02标准!$D$12</definedName>
    <definedName name="在职人员职业年金">[3]F02标准!$D$22</definedName>
    <definedName name="职级并行制度">[3]F02标准!$D$20</definedName>
    <definedName name="中职困难学生补助生均经费">[3]F02标准!$D$59:$D$60</definedName>
    <definedName name="专项目" localSheetId="5">#REF!</definedName>
    <definedName name="专项转移支付" localSheetId="5">#REF!</definedName>
    <definedName name="_xlnm.Print_Area" localSheetId="4">一般公共预算基本支出表!$A$1:$B$26</definedName>
    <definedName name="_xlnm.Print_Titles" localSheetId="4">一般公共预算基本支出表!$1:$3</definedName>
  </definedNames>
  <calcPr calcId="144525" iterate="1" iterateCount="100" iterateDelta="0.001"/>
</workbook>
</file>

<file path=xl/comments1.xml><?xml version="1.0" encoding="utf-8"?>
<comments xmlns="http://schemas.openxmlformats.org/spreadsheetml/2006/main">
  <authors>
    <author>李欢</author>
  </authors>
  <commentList>
    <comment ref="A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</t>
        </r>
      </text>
    </comment>
    <comment ref="A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
</t>
        </r>
      </text>
    </comment>
    <comment ref="A1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</t>
        </r>
      </text>
    </comment>
    <comment ref="A1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</t>
        </r>
      </text>
    </comment>
    <comment ref="A1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212</t>
        </r>
      </text>
    </comment>
    <comment ref="A1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</t>
        </r>
      </text>
    </comment>
    <comment ref="A1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216</t>
        </r>
      </text>
    </comment>
    <comment ref="A2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</t>
        </r>
      </text>
    </comment>
    <comment ref="A2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221</t>
        </r>
      </text>
    </comment>
    <comment ref="A2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</t>
        </r>
      </text>
    </comment>
  </commentList>
</comments>
</file>

<file path=xl/sharedStrings.xml><?xml version="1.0" encoding="utf-8"?>
<sst xmlns="http://schemas.openxmlformats.org/spreadsheetml/2006/main" count="1530" uniqueCount="1165">
  <si>
    <t>一般公共财政预算</t>
  </si>
  <si>
    <t>2020年一般公共预算收入表</t>
  </si>
  <si>
    <t>单位：万元</t>
  </si>
  <si>
    <t>项目</t>
  </si>
  <si>
    <t>上年决算（执行)数</t>
  </si>
  <si>
    <t>预算数</t>
  </si>
  <si>
    <t>预算数为
决算（执行）数%</t>
  </si>
  <si>
    <t>总　收　入</t>
  </si>
  <si>
    <t>一、地方公共财政预算收入</t>
  </si>
  <si>
    <t xml:space="preserve"> （一）税收收入</t>
  </si>
  <si>
    <t xml:space="preserve">     国内增值税</t>
  </si>
  <si>
    <t xml:space="preserve">     改征增值税</t>
  </si>
  <si>
    <t xml:space="preserve">     消 费 税</t>
  </si>
  <si>
    <t xml:space="preserve">     企业所得税</t>
  </si>
  <si>
    <t xml:space="preserve">     个人所得税</t>
  </si>
  <si>
    <t xml:space="preserve">     资 源 税</t>
  </si>
  <si>
    <t xml:space="preserve">     城 建 税</t>
  </si>
  <si>
    <t xml:space="preserve">     房 产 税</t>
  </si>
  <si>
    <t xml:space="preserve">     印 花 税</t>
  </si>
  <si>
    <t xml:space="preserve">     土地使用税</t>
  </si>
  <si>
    <t xml:space="preserve">     土地增值税</t>
  </si>
  <si>
    <t xml:space="preserve">     车 船 税</t>
  </si>
  <si>
    <t xml:space="preserve">     耕地占用税</t>
  </si>
  <si>
    <t xml:space="preserve">     契    税</t>
  </si>
  <si>
    <t xml:space="preserve">     环境保护税</t>
  </si>
  <si>
    <t>（二）非税收入</t>
  </si>
  <si>
    <t xml:space="preserve">   国有资源（资产）有偿使用收入</t>
  </si>
  <si>
    <t xml:space="preserve">     行政事业性收费收入</t>
  </si>
  <si>
    <t xml:space="preserve">     罚没收入</t>
  </si>
  <si>
    <t xml:space="preserve">     政府住房基金收入</t>
  </si>
  <si>
    <t xml:space="preserve">     其他收入</t>
  </si>
  <si>
    <t xml:space="preserve">     行政性收费收入</t>
  </si>
  <si>
    <t xml:space="preserve">     教育费附加收入</t>
  </si>
  <si>
    <t xml:space="preserve">     地方教育附加收入</t>
  </si>
  <si>
    <t xml:space="preserve">     残疾人就业保障金收入</t>
  </si>
  <si>
    <t>二、上级转移支付收入</t>
  </si>
  <si>
    <t>（一）返还性收入</t>
  </si>
  <si>
    <t xml:space="preserve">    1、消费税和增值税税收返还收入</t>
  </si>
  <si>
    <t xml:space="preserve">    2、营改增税收返还收入</t>
  </si>
  <si>
    <t xml:space="preserve">    3、财政体制调整基数返还收入</t>
  </si>
  <si>
    <t xml:space="preserve">    4、成品油价格与税费改革返还基数</t>
  </si>
  <si>
    <t>(二)一般性转移支付补助收入</t>
  </si>
  <si>
    <t xml:space="preserve">   1、  体制补助收入</t>
  </si>
  <si>
    <t xml:space="preserve"> </t>
  </si>
  <si>
    <t xml:space="preserve">   2、 均衡性转移支付收入</t>
  </si>
  <si>
    <t xml:space="preserve">   3、 县级基本财力保障机制奖补资金收入</t>
  </si>
  <si>
    <t xml:space="preserve">   4、 结算补助收入</t>
  </si>
  <si>
    <t xml:space="preserve">   5、 资源枯竭型城市转移支付补助收入</t>
  </si>
  <si>
    <t xml:space="preserve">   6、企业事业单位划转补助收入</t>
  </si>
  <si>
    <t xml:space="preserve">   7、产粮(油)大县奖励资金收入</t>
  </si>
  <si>
    <t xml:space="preserve">   8、 重点生态功能区转移支付收入</t>
  </si>
  <si>
    <t xml:space="preserve">   9、 固定数额补助收入</t>
  </si>
  <si>
    <t xml:space="preserve">   10、  革命老区转移支付收入</t>
  </si>
  <si>
    <t xml:space="preserve">   11、 民族地区转移支付收入</t>
  </si>
  <si>
    <t xml:space="preserve">   12、  贫困地区转移支付收入</t>
  </si>
  <si>
    <t xml:space="preserve">   13、公共安全共同财政事权转移支付</t>
  </si>
  <si>
    <t xml:space="preserve">   14、教育共同财政事权转移支付</t>
  </si>
  <si>
    <t xml:space="preserve">   15、科学技术共同财政事权转移支付收入</t>
  </si>
  <si>
    <t xml:space="preserve">   16、文化旅游体育与传媒共同财政事权转移支付收入</t>
  </si>
  <si>
    <t xml:space="preserve">   17、社会保障和就业共同财政事权转移支付收入</t>
  </si>
  <si>
    <t xml:space="preserve">   18、卫生健康共同财政事权转移支付收入</t>
  </si>
  <si>
    <t xml:space="preserve">   19、节能环保共同财政事权转移支付收入</t>
  </si>
  <si>
    <t xml:space="preserve">   20、农林水共同财政事权转移支付收入</t>
  </si>
  <si>
    <t xml:space="preserve">   21、交通运输共同财政事权转移支付收入</t>
  </si>
  <si>
    <t xml:space="preserve">   22、住房保障共同财政事权转移支付收入</t>
  </si>
  <si>
    <t xml:space="preserve">   23、粮油物资储备共同财政事权转移支付收入</t>
  </si>
  <si>
    <t xml:space="preserve">   24、其他共同财政事权转移支付收入</t>
  </si>
  <si>
    <t xml:space="preserve">   25、其他一般性转移支付收入</t>
  </si>
  <si>
    <t>（三）专项转移支付补助收入</t>
  </si>
  <si>
    <t xml:space="preserve">  [201]一般公共服务支出</t>
  </si>
  <si>
    <t xml:space="preserve">  [203]国防支出</t>
  </si>
  <si>
    <t xml:space="preserve">  [204]公共安全支出</t>
  </si>
  <si>
    <t xml:space="preserve">  [205]教育支出</t>
  </si>
  <si>
    <t xml:space="preserve">  [206]科学技术支出</t>
  </si>
  <si>
    <t xml:space="preserve">  [207]文化体育与传媒支出</t>
  </si>
  <si>
    <t xml:space="preserve">  [208]社会保障和就业支出</t>
  </si>
  <si>
    <t xml:space="preserve">  [210]医疗卫生与计划生育支出</t>
  </si>
  <si>
    <t xml:space="preserve">  [211]节能环保支出</t>
  </si>
  <si>
    <t xml:space="preserve">  [212]城乡社区支出</t>
  </si>
  <si>
    <t xml:space="preserve">  [213]农林水支出</t>
  </si>
  <si>
    <t xml:space="preserve">  [214]交通运输支出</t>
  </si>
  <si>
    <t xml:space="preserve">  [215]资源勘探信息等支出</t>
  </si>
  <si>
    <t xml:space="preserve">  [216]商业服务业等支出</t>
  </si>
  <si>
    <t xml:space="preserve">  [220]国土海洋气象等支出</t>
  </si>
  <si>
    <t xml:space="preserve">  [221]住房保障支出</t>
  </si>
  <si>
    <t xml:space="preserve">  [222]粮油物资储备支出</t>
  </si>
  <si>
    <t xml:space="preserve">  [224]灾害防治及应急管理支出</t>
  </si>
  <si>
    <t>三、地方债券收入</t>
  </si>
  <si>
    <t>四、上年结余</t>
  </si>
  <si>
    <t>五、调入资金</t>
  </si>
  <si>
    <t>六、动用预算稳定调节基金</t>
  </si>
  <si>
    <t>2020年一般公共预算支出表</t>
  </si>
  <si>
    <t>预算数为决算（执行）数%</t>
  </si>
  <si>
    <t>备注</t>
  </si>
  <si>
    <t>总  支  出</t>
  </si>
  <si>
    <t>一、公共财政预算支出</t>
  </si>
  <si>
    <t>1、一般公共服务支出</t>
  </si>
  <si>
    <t>2、公共安全支出</t>
  </si>
  <si>
    <t>3、教育支出</t>
  </si>
  <si>
    <t>4、科学技术支出</t>
  </si>
  <si>
    <t>5、文化旅游体育与传媒支出</t>
  </si>
  <si>
    <t>6、社会保障和就业支出</t>
  </si>
  <si>
    <t>7、卫生健康支出</t>
  </si>
  <si>
    <t>8、节能环保支出</t>
  </si>
  <si>
    <t>9、城乡社区支出</t>
  </si>
  <si>
    <t>10、农林水支出</t>
  </si>
  <si>
    <t>11、交通运输支出</t>
  </si>
  <si>
    <t>12、资源勘探信息等支出</t>
  </si>
  <si>
    <t>13、商业服务业等支出</t>
  </si>
  <si>
    <t>14、援助其他地区支出</t>
  </si>
  <si>
    <t>15、金融支出</t>
  </si>
  <si>
    <t>16、自然资源海洋气象等支出</t>
  </si>
  <si>
    <t>17、住房保障支出</t>
  </si>
  <si>
    <t>18、粮油物资储备支出</t>
  </si>
  <si>
    <t>19、灾害防治及应急管理支出</t>
  </si>
  <si>
    <t>20、其他支出</t>
  </si>
  <si>
    <t>21、债务付息支出</t>
  </si>
  <si>
    <t>二、政府债券转贷还本支出</t>
  </si>
  <si>
    <t>三、上解上级支出</t>
  </si>
  <si>
    <t>四、安排预算稳定调节基金</t>
  </si>
  <si>
    <t>五、结转下年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</si>
  <si>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</si>
  <si>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</si>
  <si>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</si>
  <si>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</si>
  <si>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</si>
  <si>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</si>
  <si>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</si>
  <si>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</si>
  <si>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</si>
  <si>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</si>
  <si>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</si>
  <si>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</si>
  <si>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</si>
  <si>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</si>
  <si>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</si>
  <si>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</si>
  <si>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</si>
  <si>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</si>
  <si>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</si>
  <si>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</si>
  <si>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</si>
  <si>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</si>
  <si>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</si>
  <si>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</si>
  <si>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</si>
  <si>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</si>
  <si>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</si>
  <si>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</si>
  <si>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</si>
  <si>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</si>
  <si>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</si>
  <si>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</si>
  <si>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</si>
  <si>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</si>
  <si>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</si>
  <si>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</si>
  <si>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</si>
  <si>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</si>
  <si>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</si>
  <si>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</si>
  <si>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</si>
  <si>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</si>
  <si>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</si>
  <si>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</si>
  <si>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</si>
  <si>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</si>
  <si>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</si>
  <si>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</si>
  <si>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发票管理及税务登记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</si>
  <si>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</si>
  <si>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</si>
  <si>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</si>
  <si>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</si>
  <si>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</si>
  <si>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</si>
  <si>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</si>
  <si>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</si>
  <si>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</si>
  <si>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</si>
  <si>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</si>
  <si>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</si>
  <si>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</si>
  <si>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</si>
  <si>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</si>
  <si>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</si>
  <si>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</si>
  <si>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</si>
  <si>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</si>
  <si>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</si>
  <si>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</si>
  <si>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</si>
  <si>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</si>
  <si>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</si>
  <si>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</si>
  <si>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</si>
  <si>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</si>
  <si>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</si>
  <si>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</si>
  <si>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</si>
  <si>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</si>
  <si>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</si>
  <si>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</si>
  <si>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</si>
  <si>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</si>
  <si>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</si>
  <si>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</si>
  <si>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</si>
  <si>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</si>
  <si>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</si>
  <si>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</si>
  <si>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</si>
  <si>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</si>
  <si>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</si>
  <si>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</si>
  <si>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</si>
  <si>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</si>
  <si>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</si>
  <si>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</si>
  <si>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</si>
  <si>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</si>
  <si>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</si>
  <si>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</si>
  <si>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</si>
  <si>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</si>
  <si>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</si>
  <si>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</si>
  <si>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</si>
  <si>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</si>
  <si>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</si>
  <si>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</si>
  <si>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</si>
  <si>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</si>
  <si>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</si>
  <si>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</si>
  <si>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</si>
  <si>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</si>
  <si>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</si>
  <si>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</si>
  <si>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</si>
  <si>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</si>
  <si>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</si>
  <si>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</si>
  <si>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</si>
  <si>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</si>
  <si>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</si>
  <si>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</si>
  <si>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</si>
  <si>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</si>
  <si>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</si>
  <si>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</si>
  <si>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</si>
  <si>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</si>
  <si>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</si>
  <si>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</si>
  <si>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</si>
  <si>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</si>
  <si>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</si>
  <si>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</si>
  <si>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</si>
  <si>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</si>
  <si>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</si>
  <si>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</si>
  <si>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</si>
  <si>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</si>
  <si>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</si>
  <si>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</si>
  <si>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</si>
  <si>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</si>
  <si>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</si>
  <si>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</si>
  <si>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</si>
  <si>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</si>
  <si>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</si>
  <si>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</si>
  <si>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</si>
  <si>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</si>
  <si>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</si>
  <si>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</si>
  <si>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</si>
  <si>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</si>
  <si>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</si>
  <si>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</si>
  <si>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</si>
  <si>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</si>
  <si>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</si>
  <si>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</si>
  <si>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</si>
  <si>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</si>
  <si>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</si>
  <si>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</si>
  <si>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</si>
  <si>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</si>
  <si>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</si>
  <si>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</si>
  <si>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</si>
  <si>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</si>
  <si>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</si>
  <si>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</si>
  <si>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</si>
  <si>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</si>
  <si>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</si>
  <si>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</si>
  <si>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</si>
  <si>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</si>
  <si>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</si>
  <si>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</si>
  <si>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</si>
  <si>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</si>
  <si>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</si>
  <si>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</si>
  <si>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</si>
  <si>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</si>
  <si>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</si>
  <si>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</si>
  <si>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</si>
  <si>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</si>
  <si>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</si>
  <si>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</si>
  <si>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</si>
  <si>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</si>
  <si>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</si>
  <si>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</si>
  <si>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</si>
  <si>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</si>
  <si>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</si>
  <si>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</si>
  <si>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</si>
  <si>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</si>
  <si>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</si>
  <si>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</si>
  <si>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</si>
  <si>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</si>
  <si>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</si>
  <si>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</si>
  <si>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</si>
  <si>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</si>
  <si>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</si>
  <si>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</si>
  <si>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</si>
  <si>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</si>
  <si>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</si>
  <si>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</si>
  <si>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</si>
  <si>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</si>
  <si>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</si>
  <si>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</si>
  <si>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</si>
  <si>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</si>
  <si>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</si>
  <si>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</si>
  <si>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</si>
  <si>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</si>
  <si>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</si>
  <si>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</si>
  <si>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</si>
  <si>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</si>
  <si>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</si>
  <si>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</si>
  <si>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</si>
  <si>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</si>
  <si>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</si>
  <si>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</si>
  <si>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</si>
  <si>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</si>
  <si>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</si>
  <si>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</si>
  <si>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</si>
  <si>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</si>
  <si>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</si>
  <si>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</si>
  <si>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</si>
  <si>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</si>
  <si>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</si>
  <si>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</si>
  <si>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</si>
  <si>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</si>
  <si>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</si>
  <si>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</si>
  <si>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</si>
  <si>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</si>
  <si>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</si>
  <si>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</si>
  <si>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</si>
  <si>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</si>
  <si>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</si>
  <si>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</si>
  <si>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</si>
  <si>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</si>
  <si>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</si>
  <si>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</si>
  <si>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</si>
  <si>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</si>
  <si>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</si>
  <si>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</si>
  <si>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</si>
  <si>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</si>
  <si>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</si>
  <si>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</si>
  <si>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</si>
  <si>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</si>
  <si>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</si>
  <si>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</si>
  <si>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</si>
  <si>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</si>
  <si>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</si>
  <si>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</si>
  <si>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</si>
  <si>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</si>
  <si>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</si>
  <si>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</si>
  <si>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</si>
  <si>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</si>
  <si>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</si>
  <si>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</si>
  <si>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</si>
  <si>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</si>
  <si>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</si>
  <si>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</si>
  <si>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</si>
  <si>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</si>
  <si>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</si>
  <si>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</si>
  <si>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</si>
  <si>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</si>
  <si>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</si>
  <si>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</si>
  <si>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</si>
  <si>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</si>
  <si>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</si>
  <si>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</si>
  <si>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</si>
  <si>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</si>
  <si>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</si>
  <si>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</si>
  <si>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</si>
  <si>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</si>
  <si>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</si>
  <si>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</si>
  <si>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</si>
  <si>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</si>
  <si>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</si>
  <si>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</si>
  <si>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</si>
  <si>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</si>
  <si>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</si>
  <si>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</si>
  <si>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</si>
  <si>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</si>
  <si>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</si>
  <si>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</si>
  <si>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</si>
  <si>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</si>
  <si>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</si>
  <si>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</si>
  <si>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</si>
  <si>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</si>
  <si>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</si>
  <si>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</si>
  <si>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</si>
  <si>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</si>
  <si>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</si>
  <si>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监测监管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</si>
  <si>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</si>
  <si>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</si>
  <si>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</si>
  <si>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</si>
  <si>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</si>
  <si>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</si>
  <si>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</si>
  <si>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</si>
  <si>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</si>
  <si>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</si>
  <si>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</si>
  <si>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</si>
  <si>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</si>
  <si>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</si>
  <si>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</si>
  <si>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</si>
  <si>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</si>
  <si>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</si>
  <si>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</si>
  <si>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</si>
  <si>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</si>
  <si>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</si>
  <si>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</si>
  <si>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</si>
  <si>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</si>
  <si>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</si>
  <si>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</si>
  <si>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</si>
  <si>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</si>
  <si>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</si>
  <si>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</si>
  <si>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</si>
  <si>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</si>
  <si>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</si>
  <si>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</si>
  <si>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</si>
  <si>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</si>
  <si>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</si>
  <si>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</si>
  <si>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</si>
  <si>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</si>
  <si>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</si>
  <si>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</si>
  <si>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</si>
  <si>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</si>
  <si>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</si>
  <si>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</si>
  <si>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</si>
  <si>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</si>
  <si>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</si>
  <si>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</si>
  <si>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</si>
  <si>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</si>
  <si>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</si>
  <si>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</si>
  <si>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</si>
  <si>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</si>
  <si>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</si>
  <si>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</si>
  <si>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</si>
  <si>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</si>
  <si>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</si>
  <si>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</si>
  <si>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</si>
  <si>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</si>
  <si>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</si>
  <si>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</si>
  <si>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</si>
  <si>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</si>
  <si>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</si>
  <si>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</si>
  <si>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</si>
  <si>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</si>
  <si>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</si>
  <si>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</si>
  <si>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</si>
  <si>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</si>
  <si>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</si>
  <si>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</si>
  <si>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</si>
  <si>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</si>
  <si>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</si>
  <si>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</si>
  <si>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</si>
  <si>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</si>
  <si>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</si>
  <si>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</si>
  <si>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</si>
  <si>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</si>
  <si>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</si>
  <si>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</si>
  <si>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</si>
  <si>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</si>
  <si>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</si>
  <si>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</si>
  <si>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</si>
  <si>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</si>
  <si>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</si>
  <si>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</si>
  <si>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</si>
  <si>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</si>
  <si>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</si>
  <si>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</si>
  <si>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</si>
  <si>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</si>
  <si>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</si>
  <si>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</si>
  <si>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</si>
  <si>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</si>
  <si>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</si>
  <si>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</si>
  <si>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</si>
  <si>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</si>
  <si>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</si>
  <si>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</si>
  <si>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</si>
  <si>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</si>
  <si>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</si>
  <si>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</si>
  <si>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</si>
  <si>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</si>
  <si>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</si>
  <si>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</si>
  <si>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</si>
  <si>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</si>
  <si>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</si>
  <si>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</si>
  <si>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</si>
  <si>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</si>
  <si>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</si>
  <si>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</si>
  <si>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</si>
  <si>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</si>
  <si>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</si>
  <si>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</si>
  <si>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</si>
  <si>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</si>
  <si>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</si>
  <si>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</si>
  <si>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</si>
  <si>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</si>
  <si>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</si>
  <si>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</si>
  <si>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</si>
  <si>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</si>
  <si>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</si>
  <si>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</si>
  <si>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</si>
  <si>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</si>
  <si>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</si>
  <si>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</si>
  <si>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</si>
  <si>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</si>
  <si>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</si>
  <si>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</si>
  <si>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</si>
  <si>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</si>
  <si>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</si>
  <si>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</si>
  <si>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</si>
  <si>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</si>
  <si>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</si>
  <si>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</si>
  <si>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</si>
  <si>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</si>
  <si>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</si>
  <si>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</si>
  <si>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</si>
  <si>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</si>
  <si>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</si>
  <si>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</si>
  <si>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</si>
  <si>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</si>
  <si>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</si>
  <si>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</si>
  <si>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</si>
  <si>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</si>
  <si>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</si>
  <si>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</si>
  <si>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</si>
  <si>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</si>
  <si>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</si>
  <si>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</si>
  <si>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</si>
  <si>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</si>
  <si>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</si>
  <si>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</si>
  <si>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</si>
  <si>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</si>
  <si>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</si>
  <si>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</si>
  <si>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</si>
  <si>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</si>
  <si>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</si>
  <si>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</si>
  <si>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</si>
  <si>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</si>
  <si>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</si>
  <si>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</si>
  <si>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</si>
  <si>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</si>
  <si>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</si>
  <si>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</si>
  <si>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</si>
  <si>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</si>
  <si>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</si>
  <si>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</si>
  <si>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</si>
  <si>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</si>
  <si>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</si>
  <si>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</si>
  <si>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</si>
  <si>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</si>
  <si>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</si>
  <si>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</si>
  <si>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</si>
  <si>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</si>
  <si>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</si>
  <si>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</si>
  <si>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</si>
  <si>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</si>
  <si>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</si>
  <si>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</si>
  <si>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</si>
  <si>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</si>
  <si>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</si>
  <si>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</si>
  <si>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</si>
  <si>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</si>
  <si>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</si>
  <si>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</si>
  <si>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</si>
  <si>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</si>
  <si>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</si>
  <si>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</si>
  <si>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</si>
  <si>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</si>
  <si>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</si>
  <si>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城乡社区管理事务</t>
  </si>
  <si>
    <t xml:space="preserve">      城管执法</t>
  </si>
  <si>
    <t xml:space="preserve">      工程建设国家标准规范编制与监管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</si>
  <si>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</si>
  <si>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</si>
  <si>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</si>
  <si>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</si>
  <si>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</si>
  <si>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</si>
  <si>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</si>
  <si>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</si>
  <si>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</si>
  <si>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</si>
  <si>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</si>
  <si>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</si>
  <si>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十二、农林水支出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</si>
  <si>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</si>
  <si>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</si>
  <si>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</si>
  <si>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</si>
  <si>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</si>
  <si>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</si>
  <si>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</si>
  <si>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</si>
  <si>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</si>
  <si>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</si>
  <si>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</si>
  <si>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</si>
  <si>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</si>
  <si>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</si>
  <si>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</si>
  <si>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</si>
  <si>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</si>
  <si>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</si>
  <si>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</si>
  <si>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</si>
  <si>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</si>
  <si>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</si>
  <si>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</si>
  <si>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</si>
  <si>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</si>
  <si>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</si>
  <si>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</si>
  <si>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</si>
  <si>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</si>
  <si>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</si>
  <si>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</si>
  <si>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</si>
  <si>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</si>
  <si>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</si>
  <si>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</si>
  <si>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</si>
  <si>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</si>
  <si>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</si>
  <si>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</si>
  <si>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</si>
  <si>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</si>
  <si>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</si>
  <si>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</si>
  <si>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</si>
  <si>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</si>
  <si>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</si>
  <si>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</si>
  <si>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</si>
  <si>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</si>
  <si>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</si>
  <si>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</si>
  <si>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</si>
  <si>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</si>
  <si>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</si>
  <si>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</si>
  <si>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</si>
  <si>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</si>
  <si>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</si>
  <si>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</si>
  <si>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</si>
  <si>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</si>
  <si>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</si>
  <si>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</si>
  <si>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</si>
  <si>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</si>
  <si>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</si>
  <si>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</si>
  <si>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</si>
  <si>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</si>
  <si>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</si>
  <si>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</si>
  <si>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</si>
  <si>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</si>
  <si>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</si>
  <si>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</si>
  <si>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</si>
  <si>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</si>
  <si>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</si>
  <si>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</si>
  <si>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</si>
  <si>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</si>
  <si>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</si>
  <si>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</si>
  <si>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</si>
  <si>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</si>
  <si>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</si>
  <si>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</si>
  <si>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</si>
  <si>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</si>
  <si>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</si>
  <si>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</si>
  <si>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</si>
  <si>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</si>
  <si>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</si>
  <si>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</si>
  <si>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十三、交通运输支出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</si>
  <si>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</si>
  <si>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</si>
  <si>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</si>
  <si>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</si>
  <si>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</si>
  <si>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</si>
  <si>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</si>
  <si>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</si>
  <si>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</si>
  <si>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</si>
  <si>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</si>
  <si>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</si>
  <si>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</si>
  <si>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</si>
  <si>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</si>
  <si>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</si>
  <si>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</si>
  <si>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</si>
  <si>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</si>
  <si>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</si>
  <si>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</si>
  <si>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</si>
  <si>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</si>
  <si>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</si>
  <si>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</si>
  <si>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</si>
  <si>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</si>
  <si>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</si>
  <si>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</si>
  <si>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</si>
  <si>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</si>
  <si>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</si>
  <si>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</si>
  <si>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</si>
  <si>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</si>
  <si>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</si>
  <si>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</si>
  <si>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</si>
  <si>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</si>
  <si>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</si>
  <si>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</si>
  <si>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</si>
  <si>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</si>
  <si>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</si>
  <si>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</si>
  <si>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</si>
  <si>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</si>
  <si>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</si>
  <si>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</si>
  <si>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</si>
  <si>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十四、资源勘探工业信息等支出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</si>
  <si>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</si>
  <si>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</si>
  <si>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</si>
  <si>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</si>
  <si>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</si>
  <si>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</si>
  <si>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</si>
  <si>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</si>
  <si>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</si>
  <si>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</si>
  <si>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</si>
  <si>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</si>
  <si>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</si>
  <si>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</si>
  <si>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</si>
  <si>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</si>
  <si>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</si>
  <si>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</si>
  <si>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</si>
  <si>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</si>
  <si>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</si>
  <si>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</si>
  <si>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</si>
  <si>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</si>
  <si>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信息安全建设</t>
  </si>
  <si>
    <t xml:space="preserve">      专用通信</t>
  </si>
  <si>
    <t xml:space="preserve">      无线电监管</t>
  </si>
  <si>
    <t xml:space="preserve">      工业和信息产业战略研究与标准制定</t>
  </si>
  <si>
    <t xml:space="preserve">      工业和信息产业支持</t>
  </si>
  <si>
    <t xml:space="preserve">      电子专项工程</t>
  </si>
  <si>
    <t xml:space="preserve">      技术基础研究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</si>
  <si>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</si>
  <si>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</si>
  <si>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</si>
  <si>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</si>
  <si>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</si>
  <si>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</si>
  <si>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</si>
  <si>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</si>
  <si>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</si>
  <si>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</si>
  <si>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</si>
  <si>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</si>
  <si>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</si>
  <si>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</si>
  <si>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</si>
  <si>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十五、商业服务业等支出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</si>
  <si>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</si>
  <si>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</si>
  <si>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</si>
  <si>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</si>
  <si>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</si>
  <si>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</si>
  <si>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</si>
  <si>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</si>
  <si>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</si>
  <si>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</si>
  <si>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</si>
  <si>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>十六、金融支出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</si>
  <si>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</si>
  <si>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</si>
  <si>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</si>
  <si>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</si>
  <si>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</si>
  <si>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</si>
  <si>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</si>
  <si>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</si>
  <si>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</si>
  <si>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其他金融支出</t>
  </si>
  <si>
    <t>十七、援助其他地区支出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</si>
  <si>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</si>
  <si>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</si>
  <si>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</si>
  <si>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</si>
  <si>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</si>
  <si>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</si>
  <si>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</si>
  <si>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</si>
  <si>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</si>
  <si>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>十八、自然资源海洋气象等支出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</si>
  <si>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</si>
  <si>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</si>
  <si>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</si>
  <si>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</si>
  <si>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</si>
  <si>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</si>
  <si>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</si>
  <si>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</si>
  <si>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</si>
  <si>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</si>
  <si>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</si>
  <si>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</si>
  <si>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</si>
  <si>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</si>
  <si>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</si>
  <si>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</si>
  <si>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</si>
  <si>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</si>
  <si>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</si>
  <si>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</si>
  <si>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</si>
  <si>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</si>
  <si>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</si>
  <si>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</si>
  <si>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</si>
  <si>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</si>
  <si>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</si>
  <si>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</si>
  <si>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</si>
  <si>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</si>
  <si>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</si>
  <si>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</si>
  <si>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</si>
  <si>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</si>
  <si>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</si>
  <si>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</si>
  <si>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十九、住房保障支出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</si>
  <si>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</si>
  <si>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</si>
  <si>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</si>
  <si>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</si>
  <si>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</si>
  <si>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</si>
  <si>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</si>
  <si>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</si>
  <si>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</si>
  <si>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</si>
  <si>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</si>
  <si>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</si>
  <si>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</si>
  <si>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</si>
  <si>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</si>
  <si>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</si>
  <si>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</si>
  <si>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</si>
  <si>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</si>
  <si>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二十、粮油物资储备支出</t>
  </si>
  <si>
    <t xml:space="preserve">    粮油事务</t>
  </si>
  <si>
    <t xml:space="preserve">      粮食财务与审计支出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</si>
  <si>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</si>
  <si>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</si>
  <si>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</si>
  <si>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</si>
  <si>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</si>
  <si>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</si>
  <si>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</si>
  <si>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</si>
  <si>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其他粮油事务支出</t>
  </si>
  <si>
    <t xml:space="preserve">    物资事务</t>
  </si>
  <si>
    <t xml:space="preserve">      铁路专用线</t>
  </si>
  <si>
    <t xml:space="preserve">      护库武警和民兵支出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</si>
  <si>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</si>
  <si>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</si>
  <si>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</si>
  <si>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</si>
  <si>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</si>
  <si>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 xml:space="preserve">      仓库安防</t>
  </si>
  <si>
    <t xml:space="preserve">      其他物资事务支出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</si>
  <si>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</si>
  <si>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</si>
  <si>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</si>
  <si>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</si>
  <si>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</si>
  <si>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</si>
  <si>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</si>
  <si>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</si>
  <si>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</si>
  <si>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</si>
  <si>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</si>
  <si>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</si>
  <si>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</si>
  <si>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</si>
  <si>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</si>
  <si>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</si>
  <si>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</si>
  <si>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</si>
  <si>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</si>
  <si>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</si>
  <si>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</si>
  <si>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</si>
  <si>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</si>
  <si>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>二十一、灾害防治及应急管理支出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</si>
  <si>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</si>
  <si>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</si>
  <si>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</si>
  <si>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</si>
  <si>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</si>
  <si>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</si>
  <si>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</si>
  <si>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</si>
  <si>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</si>
  <si>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</si>
  <si>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</si>
  <si>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</si>
  <si>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</si>
  <si>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</si>
  <si>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</si>
  <si>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</si>
  <si>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</si>
  <si>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</si>
  <si>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</si>
  <si>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</si>
  <si>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</si>
  <si>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</si>
  <si>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</si>
  <si>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</si>
  <si>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</si>
  <si>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</si>
  <si>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</si>
  <si>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</si>
  <si>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</si>
  <si>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</si>
  <si>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</si>
  <si>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</si>
  <si>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</si>
  <si>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</si>
  <si>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</si>
  <si>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</si>
  <si>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</si>
  <si>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</si>
  <si>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</si>
  <si>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二十二、预备费</t>
  </si>
  <si>
    <t>二十三、债务付息支出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</si>
  <si>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</si>
  <si>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</si>
  <si>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</si>
  <si>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</si>
  <si>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</si>
  <si>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二十四、债务发行费用支出</t>
  </si>
  <si>
    <t xml:space="preserve">    地方政府一般债务发行费用支出</t>
  </si>
  <si>
    <t>二十五、其他支出</t>
  </si>
  <si>
    <t xml:space="preserve">    年初预留</t>
  </si>
  <si>
    <t>支出合计</t>
  </si>
  <si>
    <t>2020年一般公共本级预算基本支出</t>
  </si>
  <si>
    <t>单位：元</t>
  </si>
  <si>
    <t>合计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</si>
  <si>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</si>
  <si>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</si>
  <si>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</si>
  <si>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</si>
  <si>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</si>
  <si>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</si>
  <si>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</si>
  <si>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</si>
  <si>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</si>
  <si>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</si>
  <si>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</si>
  <si>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</si>
  <si>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公务用车运行维护费</t>
  </si>
  <si>
    <t xml:space="preserve">  维修（护）费</t>
  </si>
  <si>
    <t xml:space="preserve">  其他商品和服务支出</t>
  </si>
  <si>
    <t>对事业单位经常性补助</t>
  </si>
  <si>
    <t xml:space="preserve">  工资福利支出</t>
  </si>
  <si>
    <t xml:space="preserve">  商品和服务支出</t>
  </si>
  <si>
    <t>对个人和家庭的补助</t>
  </si>
  <si>
    <t xml:space="preserve">  社会福利和救助</t>
  </si>
  <si>
    <t xml:space="preserve">  离退休费</t>
  </si>
  <si>
    <t xml:space="preserve">  其他对个人和家庭补助</t>
  </si>
  <si>
    <t>2020年转移支付明细表</t>
  </si>
  <si>
    <t>项   目</t>
  </si>
  <si>
    <t>2019年执行数</t>
  </si>
  <si>
    <t>2020年预算数</t>
  </si>
  <si>
    <t>预算数为决算
（执行）数%</t>
  </si>
  <si>
    <t>合       计</t>
  </si>
  <si>
    <t>2020年嘉鱼县一般债务限额余额算情况表</t>
  </si>
  <si>
    <t>单位：亿元</t>
  </si>
  <si>
    <t>行政区划</t>
  </si>
  <si>
    <t>限额</t>
  </si>
  <si>
    <t>余额</t>
  </si>
  <si>
    <t>嘉鱼县</t>
  </si>
  <si>
    <t>2020年县本级对下专项转移支付分地区预算表</t>
  </si>
  <si>
    <t>项         目</t>
  </si>
  <si>
    <t>陆溪镇</t>
  </si>
  <si>
    <t>高铁岭镇</t>
  </si>
  <si>
    <t>鱼岳镇</t>
  </si>
  <si>
    <t>官桥镇</t>
  </si>
  <si>
    <t>新街镇</t>
  </si>
  <si>
    <t>潘家湾镇</t>
  </si>
  <si>
    <t>渡普镇</t>
  </si>
  <si>
    <t>牌洲湾镇</t>
  </si>
  <si>
    <t>2、外交支出</t>
  </si>
  <si>
    <t>3、国防支出</t>
  </si>
  <si>
    <t>4、公共安全支出</t>
  </si>
  <si>
    <t>5、教育支出</t>
  </si>
  <si>
    <t>6、科学技术支出</t>
  </si>
  <si>
    <t>7、文体旅游体育与传媒支出</t>
  </si>
  <si>
    <t>8、社会保障和就业支出</t>
  </si>
  <si>
    <t>9、卫生健康支出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</si>
  <si>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</si>
  <si>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</si>
  <si>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</si>
  <si>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</si>
  <si>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</si>
  <si>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</si>
  <si>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16、金融支出</t>
  </si>
  <si>
    <t>17、自然资源海洋气象等支出</t>
  </si>
  <si>
    <t>18、住房保障支出</t>
  </si>
  <si>
    <t>19、粮油物资储备支出</t>
  </si>
  <si>
    <t>20、灾害防治及应急管理支出</t>
  </si>
  <si>
    <t>21、其他支出</t>
  </si>
  <si>
    <t>备注：县本级专项转移支付无对下转移支付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</si>
</sst>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  <numFmt numFmtId="178" formatCode="#,##0_ "/>
    <numFmt numFmtId="179" formatCode="0_);[Red]\(0\)"/>
    <numFmt numFmtId="180" formatCode="[$-F800]dddd\,\ mmmm\ dd\,\ yyyy"/>
  </numFmts>
  <fonts count="4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name val="方正小标宋简体"/>
      <charset val="134"/>
    </font>
    <font>
      <b/>
      <sz val="24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0"/>
      <name val="Arial"/>
      <family val="2"/>
      <charset val="0"/>
    </font>
    <font>
      <b/>
      <sz val="18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b/>
      <sz val="10"/>
      <name val="黑体"/>
      <charset val="134"/>
    </font>
    <font>
      <sz val="36"/>
      <name val="宋体"/>
      <charset val="134"/>
    </font>
    <font>
      <b/>
      <sz val="28"/>
      <name val="宋体"/>
      <charset val="134"/>
    </font>
    <font>
      <sz val="36"/>
      <name val="黑体"/>
      <charset val="134"/>
    </font>
    <font>
      <b/>
      <sz val="2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9"/>
      <name val="Tahoma"/>
      <charset val="134"/>
    </font>
    <font>
      <b/>
      <sz val="9"/>
      <name val="宋体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4" fillId="17" borderId="12" applyNumberFormat="0" applyAlignment="0" applyProtection="0">
      <alignment vertical="center"/>
    </xf>
    <xf numFmtId="0" fontId="33" fillId="17" borderId="7" applyNumberFormat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" fillId="0" borderId="0"/>
    <xf numFmtId="0" fontId="25" fillId="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0" fillId="0" borderId="0">
      <alignment vertical="center"/>
    </xf>
    <xf numFmtId="0" fontId="43" fillId="0" borderId="0"/>
    <xf numFmtId="0" fontId="31" fillId="0" borderId="0"/>
  </cellStyleXfs>
  <cellXfs count="123">
    <xf numFmtId="0" fontId="0" fillId="0" borderId="0" xfId="0">
      <alignment vertical="center"/>
    </xf>
    <xf numFmtId="0" fontId="1" fillId="0" borderId="0" xfId="0" applyFont="1" applyFill="1" applyAlignment="1"/>
    <xf numFmtId="178" fontId="2" fillId="0" borderId="0" xfId="51" applyNumberFormat="1" applyFont="1" applyAlignment="1" applyProtection="1">
      <alignment horizontal="center" vertical="center"/>
    </xf>
    <xf numFmtId="178" fontId="3" fillId="0" borderId="0" xfId="51" applyNumberFormat="1" applyFont="1" applyProtection="1">
      <alignment vertical="center"/>
      <protection locked="0"/>
    </xf>
    <xf numFmtId="0" fontId="1" fillId="0" borderId="0" xfId="51">
      <alignment vertical="center"/>
    </xf>
    <xf numFmtId="0" fontId="3" fillId="0" borderId="0" xfId="51" applyFont="1" applyAlignment="1" applyProtection="1">
      <alignment horizontal="center" vertical="center"/>
    </xf>
    <xf numFmtId="178" fontId="4" fillId="0" borderId="1" xfId="51" applyNumberFormat="1" applyFont="1" applyBorder="1" applyAlignment="1" applyProtection="1">
      <alignment horizontal="center" vertical="center"/>
      <protection locked="0"/>
    </xf>
    <xf numFmtId="0" fontId="3" fillId="0" borderId="1" xfId="51" applyFont="1" applyBorder="1" applyAlignment="1" applyProtection="1">
      <alignment horizontal="center" vertical="center" wrapText="1"/>
    </xf>
    <xf numFmtId="178" fontId="5" fillId="0" borderId="1" xfId="51" applyNumberFormat="1" applyFont="1" applyBorder="1" applyAlignment="1" applyProtection="1">
      <alignment horizontal="center" vertical="center"/>
      <protection locked="0"/>
    </xf>
    <xf numFmtId="178" fontId="3" fillId="0" borderId="1" xfId="51" applyNumberFormat="1" applyFont="1" applyBorder="1" applyProtection="1">
      <alignment vertical="center"/>
      <protection locked="0"/>
    </xf>
    <xf numFmtId="178" fontId="3" fillId="0" borderId="1" xfId="51" applyNumberFormat="1" applyFont="1" applyBorder="1" applyAlignment="1" applyProtection="1">
      <alignment vertical="center" wrapText="1"/>
      <protection locked="0"/>
    </xf>
    <xf numFmtId="177" fontId="3" fillId="0" borderId="1" xfId="51" applyNumberFormat="1" applyFont="1" applyBorder="1" applyAlignment="1" applyProtection="1">
      <alignment vertical="center" wrapText="1"/>
    </xf>
    <xf numFmtId="178" fontId="5" fillId="0" borderId="1" xfId="51" applyNumberFormat="1" applyFont="1" applyBorder="1" applyProtection="1">
      <alignment vertical="center"/>
      <protection locked="0"/>
    </xf>
    <xf numFmtId="178" fontId="6" fillId="0" borderId="0" xfId="51" applyNumberFormat="1" applyFont="1" applyAlignment="1" applyProtection="1">
      <alignment horizontal="center" vertical="center"/>
      <protection locked="0"/>
    </xf>
    <xf numFmtId="178" fontId="7" fillId="0" borderId="1" xfId="51" applyNumberFormat="1" applyFont="1" applyBorder="1" applyProtection="1">
      <alignment vertical="center"/>
      <protection locked="0"/>
    </xf>
    <xf numFmtId="0" fontId="8" fillId="0" borderId="0" xfId="31" applyFont="1" applyAlignment="1">
      <alignment horizontal="center" vertical="center"/>
    </xf>
    <xf numFmtId="0" fontId="9" fillId="0" borderId="0" xfId="31" applyFont="1">
      <alignment vertical="center"/>
    </xf>
    <xf numFmtId="0" fontId="9" fillId="0" borderId="0" xfId="31" applyFont="1" applyAlignment="1">
      <alignment horizontal="right" vertical="center"/>
    </xf>
    <xf numFmtId="0" fontId="9" fillId="0" borderId="1" xfId="31" applyFont="1" applyBorder="1" applyAlignment="1">
      <alignment horizontal="center" vertical="center"/>
    </xf>
    <xf numFmtId="0" fontId="10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176" fontId="1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0" fontId="1" fillId="0" borderId="1" xfId="11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/>
    <xf numFmtId="176" fontId="12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 applyProtection="1">
      <alignment vertical="center"/>
    </xf>
    <xf numFmtId="3" fontId="12" fillId="0" borderId="1" xfId="0" applyNumberFormat="1" applyFont="1" applyFill="1" applyBorder="1" applyAlignment="1" applyProtection="1">
      <alignment horizontal="center" vertical="center"/>
    </xf>
    <xf numFmtId="178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top"/>
    </xf>
    <xf numFmtId="49" fontId="12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15" fillId="0" borderId="0" xfId="0" applyNumberFormat="1" applyFont="1" applyFill="1" applyBorder="1" applyAlignment="1" applyProtection="1">
      <alignment horizontal="right"/>
    </xf>
    <xf numFmtId="0" fontId="16" fillId="0" borderId="0" xfId="0" applyFont="1" applyFill="1" applyBorder="1" applyAlignment="1">
      <alignment horizontal="centerContinuous" vertical="center"/>
    </xf>
    <xf numFmtId="0" fontId="1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left" vertical="center"/>
    </xf>
    <xf numFmtId="3" fontId="5" fillId="0" borderId="4" xfId="0" applyNumberFormat="1" applyFont="1" applyFill="1" applyBorder="1" applyAlignment="1" applyProtection="1">
      <alignment horizontal="right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49" fontId="7" fillId="0" borderId="4" xfId="0" applyNumberFormat="1" applyFont="1" applyFill="1" applyBorder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0" fontId="3" fillId="2" borderId="1" xfId="11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 applyProtection="1">
      <alignment horizontal="left" vertical="center"/>
      <protection locked="0"/>
    </xf>
    <xf numFmtId="177" fontId="3" fillId="2" borderId="1" xfId="0" applyNumberFormat="1" applyFont="1" applyFill="1" applyBorder="1" applyAlignment="1" applyProtection="1">
      <alignment horizontal="left" vertical="center"/>
      <protection locked="0"/>
    </xf>
    <xf numFmtId="176" fontId="3" fillId="2" borderId="3" xfId="0" applyNumberFormat="1" applyFont="1" applyFill="1" applyBorder="1" applyAlignment="1" applyProtection="1">
      <alignment horizontal="left" vertical="center"/>
      <protection locked="0"/>
    </xf>
    <xf numFmtId="177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/>
    </xf>
    <xf numFmtId="0" fontId="12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178" fontId="1" fillId="2" borderId="1" xfId="0" applyNumberFormat="1" applyFont="1" applyFill="1" applyBorder="1" applyAlignment="1">
      <alignment horizontal="center" vertical="center" wrapText="1"/>
    </xf>
    <xf numFmtId="10" fontId="1" fillId="2" borderId="1" xfId="11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48" applyNumberFormat="1" applyFont="1" applyFill="1" applyBorder="1" applyAlignment="1">
      <alignment vertical="center"/>
    </xf>
    <xf numFmtId="178" fontId="1" fillId="2" borderId="1" xfId="48" applyNumberFormat="1" applyFont="1" applyFill="1" applyBorder="1" applyAlignment="1">
      <alignment horizontal="center" vertical="center"/>
    </xf>
    <xf numFmtId="178" fontId="12" fillId="2" borderId="1" xfId="0" applyNumberFormat="1" applyFont="1" applyFill="1" applyBorder="1" applyAlignment="1">
      <alignment vertical="center"/>
    </xf>
    <xf numFmtId="0" fontId="1" fillId="2" borderId="0" xfId="0" applyFont="1" applyFill="1" applyAlignment="1"/>
    <xf numFmtId="0" fontId="12" fillId="2" borderId="0" xfId="0" applyFont="1" applyFill="1" applyAlignment="1"/>
    <xf numFmtId="0" fontId="17" fillId="0" borderId="0" xfId="48" applyFont="1" applyFill="1" applyAlignment="1">
      <alignment horizontal="center" vertical="center"/>
    </xf>
    <xf numFmtId="0" fontId="13" fillId="0" borderId="0" xfId="48" applyFont="1" applyFill="1" applyAlignment="1">
      <alignment vertical="center"/>
    </xf>
    <xf numFmtId="0" fontId="1" fillId="0" borderId="0" xfId="48"/>
    <xf numFmtId="0" fontId="1" fillId="0" borderId="0" xfId="48" applyFill="1" applyAlignment="1">
      <alignment horizontal="right" vertical="center"/>
    </xf>
    <xf numFmtId="0" fontId="18" fillId="0" borderId="1" xfId="48" applyFont="1" applyFill="1" applyBorder="1" applyAlignment="1">
      <alignment horizontal="center" vertical="center"/>
    </xf>
    <xf numFmtId="0" fontId="18" fillId="0" borderId="1" xfId="48" applyFont="1" applyFill="1" applyBorder="1" applyAlignment="1">
      <alignment horizontal="center" vertical="center" wrapText="1"/>
    </xf>
    <xf numFmtId="0" fontId="6" fillId="0" borderId="1" xfId="48" applyFont="1" applyFill="1" applyBorder="1" applyAlignment="1">
      <alignment horizontal="center" vertical="center"/>
    </xf>
    <xf numFmtId="0" fontId="12" fillId="0" borderId="1" xfId="48" applyFont="1" applyFill="1" applyBorder="1" applyAlignment="1">
      <alignment horizontal="center" vertical="center"/>
    </xf>
    <xf numFmtId="0" fontId="6" fillId="0" borderId="1" xfId="48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9" fontId="12" fillId="0" borderId="1" xfId="0" applyNumberFormat="1" applyFont="1" applyFill="1" applyBorder="1" applyAlignment="1" applyProtection="1">
      <alignment horizontal="left" vertical="center"/>
      <protection locked="0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179" fontId="6" fillId="0" borderId="1" xfId="0" applyNumberFormat="1" applyFont="1" applyFill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>
      <alignment horizontal="left" vertical="center"/>
    </xf>
    <xf numFmtId="178" fontId="12" fillId="2" borderId="1" xfId="52" applyNumberFormat="1" applyFont="1" applyFill="1" applyBorder="1" applyAlignment="1">
      <alignment horizontal="center" vertical="center"/>
    </xf>
    <xf numFmtId="178" fontId="12" fillId="2" borderId="1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/>
    <xf numFmtId="0" fontId="18" fillId="0" borderId="0" xfId="0" applyFont="1" applyFill="1" applyAlignment="1"/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180" fontId="16" fillId="0" borderId="0" xfId="0" applyNumberFormat="1" applyFont="1" applyFill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32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33" xfId="51"/>
    <cellStyle name="常规 15" xfId="52"/>
    <cellStyle name="样式 1" xfId="53"/>
    <cellStyle name="常规_21湖北省2015年地方财政预算表（20150331报部）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19.xml"/><Relationship Id="rId26" Type="http://schemas.openxmlformats.org/officeDocument/2006/relationships/externalLink" Target="externalLinks/externalLink18.xml"/><Relationship Id="rId25" Type="http://schemas.openxmlformats.org/officeDocument/2006/relationships/externalLink" Target="externalLinks/externalLink17.xml"/><Relationship Id="rId24" Type="http://schemas.openxmlformats.org/officeDocument/2006/relationships/externalLink" Target="externalLinks/externalLink16.xml"/><Relationship Id="rId23" Type="http://schemas.openxmlformats.org/officeDocument/2006/relationships/externalLink" Target="externalLinks/externalLink15.xml"/><Relationship Id="rId22" Type="http://schemas.openxmlformats.org/officeDocument/2006/relationships/externalLink" Target="externalLinks/externalLink14.xml"/><Relationship Id="rId21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9.xml"/><Relationship Id="rId16" Type="http://schemas.openxmlformats.org/officeDocument/2006/relationships/externalLink" Target="externalLinks/externalLink8.xml"/><Relationship Id="rId15" Type="http://schemas.openxmlformats.org/officeDocument/2006/relationships/externalLink" Target="externalLinks/externalLink7.xml"/><Relationship Id="rId14" Type="http://schemas.openxmlformats.org/officeDocument/2006/relationships/externalLink" Target="externalLinks/externalLink6.xml"/><Relationship Id="rId13" Type="http://schemas.openxmlformats.org/officeDocument/2006/relationships/externalLink" Target="externalLinks/externalLink5.xml"/><Relationship Id="rId12" Type="http://schemas.openxmlformats.org/officeDocument/2006/relationships/externalLink" Target="externalLinks/externalLink4.xml"/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Edword\Desktop\&#26723;&#26696;&#36164;&#26009;\2014&#24180;&#20915;&#31639;\2015&#24180;&#27721;&#24029;&#20250;&#35758;\POWER%20ASSUMPTION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54;&#22823;&#24120;&#22996;&#20250;\&#36130;&#25919;\2019&#24180;&#22320;&#26041;&#36130;&#25919;&#39044;&#31639;&#34920;-&#22025;&#40060;&#21439;12-2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Edword\Desktop\2011&#24180;&#20915;&#31639;\&#29956;&#27874;\2005&#24180;&#39044;&#31639;&#36164;&#26009;\2005&#24180;&#20915;&#31639;\2005&#39044;&#31639;&#20114;&#35843;\&#22522;&#24314;&#32929;\Documents%20and%20Settings\0606\My%20Documents\hy\&#25903;&#20986;&#26126;&#32454;&#24080;\&#22522;&#25968;&#19978;&#21010;&#34920;\&#19987;&#27454;&#23545;&#24080;&#21333;\&#36130;&#25919;&#25903;&#20986;&#26126;&#32454;&#24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Edword\Desktop\Documents%20and%20Settings\0606\My%20Documents\hy\&#25903;&#20986;&#26126;&#32454;&#24080;\&#22522;&#25968;&#19978;&#21010;&#34920;\&#19987;&#27454;&#23545;&#24080;&#21333;\&#36130;&#25919;&#25903;&#20986;&#26126;&#32454;&#2408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Edword\Desktop\&#32463;&#24314;&#32929;\2012&#24180;&#32463;&#24314;&#30456;&#20851;&#36164;&#26009;\Documents%20and%20Settings\&#39134;&#40483;\&#26700;&#38754;\2007&#24180;&#39044;&#31639;\Documents%20and%20Settings\0606\My%20Documents\hy\&#25903;&#20986;&#26126;&#32454;&#24080;\&#22522;&#25968;&#19978;&#21010;&#34920;\&#19987;&#27454;&#23545;&#24080;&#21333;\&#36130;&#25919;&#25903;&#20986;&#26126;&#32454;&#2408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Edword\Desktop\Documents%20and%20Settings\&#39134;&#40483;\&#26700;&#38754;\2008&#24180;&#20915;&#31639;\2008&#24180;&#20915;&#31639;&#23450;&#31295;\L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Edword\Desktop\Documents%20and%20Settings\xiong\&#26700;&#38754;\Documents%20and%20Settings\lx\My%20Documents\F&#36130;&#25919;&#20379;&#20859;&#20154;&#21592;&#20449;&#24687;&#31995;&#32479;F\&#25945;&#32946;&#20449;&#24687;2&#29256;\&#38472;&#2421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Edword\Desktop\Documents%20and%20Settings\xiong\&#26700;&#38754;\&#20154;&#21592;&#20449;&#24687;&#37319;&#38598;&#34920;&#65288;&#27700;&#30005;&#23616;041122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Edword\Desktop\Documents%20and%20Settings\xiong\&#26700;&#38754;\Documents%20and%20Settings\lx\My%20Documents\F&#36130;&#25919;&#20379;&#20859;&#20154;&#21592;&#20449;&#24687;&#31995;&#32479;F\&#25945;&#32946;&#20449;&#24687;2&#29256;\&#36213;&#2684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0&#24180;&#22320;&#26041;&#36130;&#25919;&#39044;&#31639;&#34920;1-15&#2591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2018&#24180;&#21439;&#32423;&#22522;&#26412;&#36130;&#21147;&#20445;&#38556;&#26426;&#21046;&#22870;&#34917;&#36164;&#37329;&#27979;&#31639;&#34920;(20180709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4.30&#25919;&#24220;&#39044;&#31639;&#22871;&#34920;\L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391148326\filerecv\#REF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（旧）"/>
      <sheetName val="表二（新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第一部分"/>
      <sheetName val="J01发文表"/>
      <sheetName val="J02-1减收增支补助额"/>
      <sheetName val="J02-2改善均衡度奖励"/>
      <sheetName val="J02-3加强财政管理"/>
      <sheetName val="J02-42017年清算补助"/>
      <sheetName val="J03阶段财力补助"/>
      <sheetName val="第二部分"/>
      <sheetName val="G01新增需求"/>
      <sheetName val="G02-1县市区收入增减"/>
      <sheetName val="G02-2省本级减收情况"/>
      <sheetName val="G03均衡度"/>
      <sheetName val="G04省级努力程度"/>
      <sheetName val="G05财力分级表"/>
      <sheetName val="第三部分"/>
      <sheetName val="F01困难程度系数"/>
      <sheetName val="F02标准"/>
      <sheetName val="F03基础数据"/>
      <sheetName val="F01_2基础数据_均衡度"/>
      <sheetName val="F04工资运转(2018)"/>
      <sheetName val="F05民生(2018)"/>
      <sheetName val="F06五项统筹"/>
      <sheetName val="第四部分"/>
      <sheetName val="Q01地区变动情况表"/>
      <sheetName val="2017年分项比对情况"/>
      <sheetName val="总奖补分方法比对情况"/>
      <sheetName val="总奖补分方法比对辅助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</sheetNames>
    <definedNames>
      <definedName name="Module.Prix_SMC"/>
      <definedName name="Prix_SMC"/>
      <definedName name="报市局预算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21" sqref="A21"/>
    </sheetView>
  </sheetViews>
  <sheetFormatPr defaultColWidth="9" defaultRowHeight="14.25" outlineLevelCol="5"/>
  <cols>
    <col min="1" max="4" width="20.5" style="1" customWidth="1"/>
    <col min="5" max="5" width="16" style="1" customWidth="1"/>
    <col min="6" max="6" width="20.5" style="1" customWidth="1"/>
    <col min="7" max="16384" width="9" style="1"/>
  </cols>
  <sheetData>
    <row r="1" s="1" customFormat="1" ht="109.5" customHeight="1"/>
    <row r="2" s="115" customFormat="1" ht="102.75" customHeight="1" spans="1:6">
      <c r="A2" s="118" t="s">
        <v>0</v>
      </c>
      <c r="B2" s="118"/>
      <c r="C2" s="118"/>
      <c r="D2" s="118"/>
      <c r="E2" s="118"/>
      <c r="F2" s="118"/>
    </row>
    <row r="3" s="1" customFormat="1" ht="10.5" customHeight="1" spans="1:6">
      <c r="A3" s="119"/>
      <c r="B3" s="119"/>
      <c r="C3" s="119"/>
      <c r="D3" s="119"/>
      <c r="E3" s="119"/>
      <c r="F3" s="119"/>
    </row>
    <row r="4" s="116" customFormat="1" ht="35.25" spans="1:6">
      <c r="A4" s="120"/>
      <c r="B4" s="120"/>
      <c r="C4" s="120"/>
      <c r="D4" s="120"/>
      <c r="E4" s="120"/>
      <c r="F4" s="120"/>
    </row>
    <row r="5" s="116" customFormat="1" ht="15" customHeight="1" spans="1:6">
      <c r="A5" s="120"/>
      <c r="B5" s="120"/>
      <c r="C5" s="120"/>
      <c r="D5" s="120"/>
      <c r="E5" s="120"/>
      <c r="F5" s="120"/>
    </row>
    <row r="6" s="116" customFormat="1" ht="45.75" customHeight="1" spans="1:6">
      <c r="A6" s="120"/>
      <c r="B6" s="120"/>
      <c r="C6" s="120"/>
      <c r="D6" s="120"/>
      <c r="E6" s="120"/>
      <c r="F6" s="120"/>
    </row>
    <row r="7" s="117" customFormat="1"/>
    <row r="8" s="117" customFormat="1"/>
    <row r="9" s="117" customFormat="1" ht="44.25" customHeight="1" spans="2:5">
      <c r="B9" s="121"/>
      <c r="C9" s="121"/>
      <c r="D9" s="121"/>
      <c r="E9" s="121"/>
    </row>
    <row r="10" s="1" customFormat="1" ht="39" customHeight="1" spans="2:5">
      <c r="B10" s="122"/>
      <c r="C10" s="122"/>
      <c r="D10" s="122"/>
      <c r="E10" s="122"/>
    </row>
  </sheetData>
  <mergeCells count="6">
    <mergeCell ref="A2:F2"/>
    <mergeCell ref="A3:F3"/>
    <mergeCell ref="A4:F4"/>
    <mergeCell ref="A6:F6"/>
    <mergeCell ref="B9:E9"/>
    <mergeCell ref="B10:E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6"/>
  <sheetViews>
    <sheetView workbookViewId="0">
      <selection activeCell="D9" sqref="D9"/>
    </sheetView>
  </sheetViews>
  <sheetFormatPr defaultColWidth="9" defaultRowHeight="14.25" outlineLevelCol="3"/>
  <cols>
    <col min="1" max="1" width="41.125" style="95" customWidth="1"/>
    <col min="2" max="3" width="14.875" style="95" customWidth="1"/>
    <col min="4" max="4" width="17" style="95" customWidth="1"/>
    <col min="5" max="16384" width="9" style="95"/>
  </cols>
  <sheetData>
    <row r="1" s="95" customFormat="1" ht="20.25" spans="1:4">
      <c r="A1" s="97" t="s">
        <v>1</v>
      </c>
      <c r="B1" s="97"/>
      <c r="C1" s="97"/>
      <c r="D1" s="97"/>
    </row>
    <row r="2" s="95" customFormat="1" spans="1:4">
      <c r="A2" s="98"/>
      <c r="B2" s="99"/>
      <c r="C2" s="99"/>
      <c r="D2" s="100" t="s">
        <v>2</v>
      </c>
    </row>
    <row r="3" s="95" customFormat="1" ht="33" customHeight="1" spans="1:4">
      <c r="A3" s="101" t="s">
        <v>3</v>
      </c>
      <c r="B3" s="102" t="s">
        <v>4</v>
      </c>
      <c r="C3" s="101" t="s">
        <v>5</v>
      </c>
      <c r="D3" s="102" t="s">
        <v>6</v>
      </c>
    </row>
    <row r="4" s="95" customFormat="1" ht="36.75" customHeight="1" spans="1:4">
      <c r="A4" s="103" t="s">
        <v>7</v>
      </c>
      <c r="B4" s="104">
        <f>B5+B32+B83+B84+B85+B86</f>
        <v>394286</v>
      </c>
      <c r="C4" s="104">
        <f>C5+C32+C83+C84+C85+C86</f>
        <v>382487</v>
      </c>
      <c r="D4" s="104">
        <f>ROUND(C4/B4*100,2)</f>
        <v>97.01</v>
      </c>
    </row>
    <row r="5" s="95" customFormat="1" ht="22" customHeight="1" spans="1:4">
      <c r="A5" s="105" t="s">
        <v>8</v>
      </c>
      <c r="B5" s="106">
        <f>B6+B22</f>
        <v>124685</v>
      </c>
      <c r="C5" s="106">
        <f>C6+C22</f>
        <v>132487</v>
      </c>
      <c r="D5" s="104">
        <f t="shared" ref="D4:D8" si="0">ROUND(C5/B5*100,2)</f>
        <v>106.26</v>
      </c>
    </row>
    <row r="6" s="96" customFormat="1" ht="12" spans="1:4">
      <c r="A6" s="107" t="s">
        <v>9</v>
      </c>
      <c r="B6" s="108">
        <f>SUM(B7:B21)</f>
        <v>91102</v>
      </c>
      <c r="C6" s="108">
        <f>SUM(C7:C21)</f>
        <v>96960</v>
      </c>
      <c r="D6" s="104">
        <f t="shared" si="0"/>
        <v>106.43</v>
      </c>
    </row>
    <row r="7" s="96" customFormat="1" ht="12" spans="1:4">
      <c r="A7" s="107" t="s">
        <v>10</v>
      </c>
      <c r="B7" s="109">
        <v>28060</v>
      </c>
      <c r="C7" s="109">
        <v>33400</v>
      </c>
      <c r="D7" s="104">
        <f t="shared" si="0"/>
        <v>119.03</v>
      </c>
    </row>
    <row r="8" s="96" customFormat="1" ht="12" spans="1:4">
      <c r="A8" s="107" t="s">
        <v>11</v>
      </c>
      <c r="B8" s="109">
        <v>11955</v>
      </c>
      <c r="C8" s="109">
        <v>11000</v>
      </c>
      <c r="D8" s="104">
        <f t="shared" si="0"/>
        <v>92.01</v>
      </c>
    </row>
    <row r="9" s="96" customFormat="1" ht="12" spans="1:4">
      <c r="A9" s="107" t="s">
        <v>12</v>
      </c>
      <c r="B9" s="109"/>
      <c r="C9" s="109">
        <v>0</v>
      </c>
      <c r="D9" s="104">
        <v>0</v>
      </c>
    </row>
    <row r="10" s="96" customFormat="1" ht="12" spans="1:4">
      <c r="A10" s="107" t="s">
        <v>13</v>
      </c>
      <c r="B10" s="109">
        <v>23732</v>
      </c>
      <c r="C10" s="109">
        <v>19200</v>
      </c>
      <c r="D10" s="104">
        <f t="shared" ref="D10:D32" si="1">ROUND(C10/B10*100,2)</f>
        <v>80.9</v>
      </c>
    </row>
    <row r="11" s="96" customFormat="1" ht="12" spans="1:4">
      <c r="A11" s="107" t="s">
        <v>14</v>
      </c>
      <c r="B11" s="43">
        <v>1461</v>
      </c>
      <c r="C11" s="43">
        <v>1520</v>
      </c>
      <c r="D11" s="104">
        <f t="shared" si="1"/>
        <v>104.04</v>
      </c>
    </row>
    <row r="12" s="96" customFormat="1" ht="12" spans="1:4">
      <c r="A12" s="107" t="s">
        <v>15</v>
      </c>
      <c r="B12" s="43">
        <v>1409</v>
      </c>
      <c r="C12" s="43">
        <v>1400</v>
      </c>
      <c r="D12" s="104">
        <f t="shared" si="1"/>
        <v>99.36</v>
      </c>
    </row>
    <row r="13" s="96" customFormat="1" ht="12" spans="1:4">
      <c r="A13" s="107" t="s">
        <v>16</v>
      </c>
      <c r="B13" s="43">
        <v>2633</v>
      </c>
      <c r="C13" s="43">
        <v>2600</v>
      </c>
      <c r="D13" s="104">
        <f t="shared" si="1"/>
        <v>98.75</v>
      </c>
    </row>
    <row r="14" s="96" customFormat="1" ht="12" spans="1:4">
      <c r="A14" s="107" t="s">
        <v>17</v>
      </c>
      <c r="B14" s="43">
        <v>2057</v>
      </c>
      <c r="C14" s="43">
        <v>2000</v>
      </c>
      <c r="D14" s="104">
        <f t="shared" si="1"/>
        <v>97.23</v>
      </c>
    </row>
    <row r="15" s="96" customFormat="1" ht="12" spans="1:4">
      <c r="A15" s="107" t="s">
        <v>18</v>
      </c>
      <c r="B15" s="43">
        <v>1346</v>
      </c>
      <c r="C15" s="43">
        <v>1400</v>
      </c>
      <c r="D15" s="104">
        <f t="shared" si="1"/>
        <v>104.01</v>
      </c>
    </row>
    <row r="16" s="96" customFormat="1" ht="12" spans="1:4">
      <c r="A16" s="107" t="s">
        <v>19</v>
      </c>
      <c r="B16" s="43">
        <v>3070</v>
      </c>
      <c r="C16" s="43">
        <v>3100</v>
      </c>
      <c r="D16" s="104">
        <f t="shared" si="1"/>
        <v>100.98</v>
      </c>
    </row>
    <row r="17" s="96" customFormat="1" ht="12" spans="1:4">
      <c r="A17" s="107" t="s">
        <v>20</v>
      </c>
      <c r="B17" s="43">
        <v>4841</v>
      </c>
      <c r="C17" s="43">
        <v>5000</v>
      </c>
      <c r="D17" s="104">
        <f t="shared" si="1"/>
        <v>103.28</v>
      </c>
    </row>
    <row r="18" s="96" customFormat="1" ht="12" spans="1:4">
      <c r="A18" s="107" t="s">
        <v>21</v>
      </c>
      <c r="B18" s="43">
        <v>554</v>
      </c>
      <c r="C18" s="43">
        <v>600</v>
      </c>
      <c r="D18" s="104">
        <f t="shared" si="1"/>
        <v>108.3</v>
      </c>
    </row>
    <row r="19" s="96" customFormat="1" ht="12" spans="1:4">
      <c r="A19" s="107" t="s">
        <v>22</v>
      </c>
      <c r="B19" s="43">
        <v>3215</v>
      </c>
      <c r="C19" s="43">
        <v>8000</v>
      </c>
      <c r="D19" s="104">
        <f t="shared" si="1"/>
        <v>248.83</v>
      </c>
    </row>
    <row r="20" s="96" customFormat="1" ht="12" spans="1:4">
      <c r="A20" s="107" t="s">
        <v>23</v>
      </c>
      <c r="B20" s="43">
        <v>5623</v>
      </c>
      <c r="C20" s="43">
        <v>6540</v>
      </c>
      <c r="D20" s="104">
        <f t="shared" si="1"/>
        <v>116.31</v>
      </c>
    </row>
    <row r="21" s="96" customFormat="1" ht="12" spans="1:4">
      <c r="A21" s="107" t="s">
        <v>24</v>
      </c>
      <c r="B21" s="109">
        <v>1146</v>
      </c>
      <c r="C21" s="109">
        <v>1200</v>
      </c>
      <c r="D21" s="104">
        <f t="shared" si="1"/>
        <v>104.71</v>
      </c>
    </row>
    <row r="22" s="96" customFormat="1" ht="12" spans="1:4">
      <c r="A22" s="107" t="s">
        <v>25</v>
      </c>
      <c r="B22" s="108">
        <f>B23+B24+B25+B26+B27+B28+B29+B30+B31</f>
        <v>33583</v>
      </c>
      <c r="C22" s="108">
        <f>C23+C24+C25+C26+C27+C28+C29+C30+C31</f>
        <v>35527</v>
      </c>
      <c r="D22" s="104">
        <f t="shared" si="1"/>
        <v>105.79</v>
      </c>
    </row>
    <row r="23" s="96" customFormat="1" ht="12" spans="1:4">
      <c r="A23" s="107" t="s">
        <v>26</v>
      </c>
      <c r="B23" s="109">
        <v>3607</v>
      </c>
      <c r="C23" s="109">
        <v>4306</v>
      </c>
      <c r="D23" s="104">
        <f t="shared" si="1"/>
        <v>119.38</v>
      </c>
    </row>
    <row r="24" s="96" customFormat="1" ht="12" spans="1:4">
      <c r="A24" s="107" t="s">
        <v>27</v>
      </c>
      <c r="B24" s="109">
        <v>5368</v>
      </c>
      <c r="C24" s="109">
        <v>5000</v>
      </c>
      <c r="D24" s="104">
        <f t="shared" si="1"/>
        <v>93.14</v>
      </c>
    </row>
    <row r="25" s="96" customFormat="1" ht="12" spans="1:4">
      <c r="A25" s="107" t="s">
        <v>28</v>
      </c>
      <c r="B25" s="110">
        <v>6388</v>
      </c>
      <c r="C25" s="109">
        <v>7494</v>
      </c>
      <c r="D25" s="104">
        <f t="shared" si="1"/>
        <v>117.31</v>
      </c>
    </row>
    <row r="26" s="96" customFormat="1" ht="12" spans="1:4">
      <c r="A26" s="107" t="s">
        <v>29</v>
      </c>
      <c r="B26" s="110">
        <v>1086</v>
      </c>
      <c r="C26" s="109">
        <v>1100</v>
      </c>
      <c r="D26" s="104">
        <f t="shared" si="1"/>
        <v>101.29</v>
      </c>
    </row>
    <row r="27" s="96" customFormat="1" ht="12" spans="1:4">
      <c r="A27" s="107" t="s">
        <v>30</v>
      </c>
      <c r="B27" s="110">
        <v>13385</v>
      </c>
      <c r="C27" s="110">
        <v>13503</v>
      </c>
      <c r="D27" s="104">
        <f t="shared" si="1"/>
        <v>100.88</v>
      </c>
    </row>
    <row r="28" s="96" customFormat="1" ht="12" spans="1:4">
      <c r="A28" s="107" t="s">
        <v>31</v>
      </c>
      <c r="B28" s="109">
        <v>351</v>
      </c>
      <c r="C28" s="109"/>
      <c r="D28" s="104">
        <f t="shared" si="1"/>
        <v>0</v>
      </c>
    </row>
    <row r="29" s="96" customFormat="1" ht="12" spans="1:4">
      <c r="A29" s="107" t="s">
        <v>32</v>
      </c>
      <c r="B29" s="109">
        <v>2407</v>
      </c>
      <c r="C29" s="109">
        <v>3000</v>
      </c>
      <c r="D29" s="104">
        <f t="shared" si="1"/>
        <v>124.64</v>
      </c>
    </row>
    <row r="30" s="96" customFormat="1" ht="12" spans="1:4">
      <c r="A30" s="107" t="s">
        <v>33</v>
      </c>
      <c r="B30" s="108">
        <v>844</v>
      </c>
      <c r="C30" s="108">
        <v>1000</v>
      </c>
      <c r="D30" s="104">
        <f t="shared" si="1"/>
        <v>118.48</v>
      </c>
    </row>
    <row r="31" s="96" customFormat="1" ht="12" spans="1:4">
      <c r="A31" s="107" t="s">
        <v>34</v>
      </c>
      <c r="B31" s="108">
        <v>147</v>
      </c>
      <c r="C31" s="108">
        <v>124</v>
      </c>
      <c r="D31" s="104">
        <f t="shared" si="1"/>
        <v>84.35</v>
      </c>
    </row>
    <row r="32" s="96" customFormat="1" ht="12" spans="1:4">
      <c r="A32" s="111" t="s">
        <v>35</v>
      </c>
      <c r="B32" s="108">
        <f>B33+B38+B64</f>
        <v>207986</v>
      </c>
      <c r="C32" s="108">
        <f>C33+C38+C64</f>
        <v>200000</v>
      </c>
      <c r="D32" s="104">
        <f t="shared" si="1"/>
        <v>96.16</v>
      </c>
    </row>
    <row r="33" s="96" customFormat="1" ht="12" spans="1:4">
      <c r="A33" s="40" t="s">
        <v>36</v>
      </c>
      <c r="B33" s="38">
        <v>11616</v>
      </c>
      <c r="C33" s="38">
        <v>12524</v>
      </c>
      <c r="D33" s="104">
        <f t="shared" ref="D33:D86" si="2">ROUND(C33/B33*100,2)</f>
        <v>107.82</v>
      </c>
    </row>
    <row r="34" s="96" customFormat="1" ht="12" spans="1:4">
      <c r="A34" s="40" t="s">
        <v>37</v>
      </c>
      <c r="B34" s="38">
        <v>2472</v>
      </c>
      <c r="C34" s="41">
        <v>3380</v>
      </c>
      <c r="D34" s="104">
        <f t="shared" si="2"/>
        <v>136.73</v>
      </c>
    </row>
    <row r="35" s="96" customFormat="1" ht="12" spans="1:4">
      <c r="A35" s="42" t="s">
        <v>38</v>
      </c>
      <c r="B35" s="38">
        <v>6481</v>
      </c>
      <c r="C35" s="41">
        <v>6481</v>
      </c>
      <c r="D35" s="104">
        <f t="shared" si="2"/>
        <v>100</v>
      </c>
    </row>
    <row r="36" s="96" customFormat="1" ht="12" spans="1:4">
      <c r="A36" s="40" t="s">
        <v>39</v>
      </c>
      <c r="B36" s="43">
        <v>1595</v>
      </c>
      <c r="C36" s="41">
        <v>1595</v>
      </c>
      <c r="D36" s="104">
        <f t="shared" si="2"/>
        <v>100</v>
      </c>
    </row>
    <row r="37" s="96" customFormat="1" ht="12" spans="1:4">
      <c r="A37" s="40" t="s">
        <v>40</v>
      </c>
      <c r="B37" s="43">
        <v>1068</v>
      </c>
      <c r="C37" s="41">
        <v>1068</v>
      </c>
      <c r="D37" s="104">
        <f t="shared" si="2"/>
        <v>100</v>
      </c>
    </row>
    <row r="38" s="96" customFormat="1" ht="12" spans="1:4">
      <c r="A38" s="44" t="s">
        <v>41</v>
      </c>
      <c r="B38" s="45">
        <v>161593</v>
      </c>
      <c r="C38" s="46">
        <v>152476</v>
      </c>
      <c r="D38" s="104">
        <f t="shared" si="2"/>
        <v>94.36</v>
      </c>
    </row>
    <row r="39" s="96" customFormat="1" ht="12" spans="1:4">
      <c r="A39" s="44" t="s">
        <v>42</v>
      </c>
      <c r="B39" s="45" t="s">
        <v>43</v>
      </c>
      <c r="C39" s="45"/>
      <c r="D39" s="104"/>
    </row>
    <row r="40" s="96" customFormat="1" ht="12" spans="1:4">
      <c r="A40" s="44" t="s">
        <v>44</v>
      </c>
      <c r="B40" s="45">
        <v>24863</v>
      </c>
      <c r="C40" s="45">
        <v>12176</v>
      </c>
      <c r="D40" s="104">
        <f t="shared" si="2"/>
        <v>48.97</v>
      </c>
    </row>
    <row r="41" s="96" customFormat="1" ht="12" spans="1:4">
      <c r="A41" s="44" t="s">
        <v>45</v>
      </c>
      <c r="B41" s="45">
        <v>30221</v>
      </c>
      <c r="C41" s="45">
        <v>32033</v>
      </c>
      <c r="D41" s="104">
        <f t="shared" si="2"/>
        <v>106</v>
      </c>
    </row>
    <row r="42" s="96" customFormat="1" ht="12" spans="1:4">
      <c r="A42" s="44" t="s">
        <v>46</v>
      </c>
      <c r="B42" s="45">
        <v>2370</v>
      </c>
      <c r="C42" s="45">
        <v>2500</v>
      </c>
      <c r="D42" s="104">
        <f t="shared" si="2"/>
        <v>105.49</v>
      </c>
    </row>
    <row r="43" s="96" customFormat="1" ht="12" spans="1:4">
      <c r="A43" s="44" t="s">
        <v>47</v>
      </c>
      <c r="B43" s="45"/>
      <c r="C43" s="45"/>
      <c r="D43" s="104"/>
    </row>
    <row r="44" s="96" customFormat="1" ht="12" spans="1:4">
      <c r="A44" s="44" t="s">
        <v>48</v>
      </c>
      <c r="B44" s="45">
        <v>2446</v>
      </c>
      <c r="C44" s="45">
        <v>3340</v>
      </c>
      <c r="D44" s="104">
        <v>0</v>
      </c>
    </row>
    <row r="45" s="96" customFormat="1" ht="12" spans="1:4">
      <c r="A45" s="44" t="s">
        <v>49</v>
      </c>
      <c r="B45" s="45">
        <v>161</v>
      </c>
      <c r="C45" s="45">
        <v>200</v>
      </c>
      <c r="D45" s="104">
        <v>0</v>
      </c>
    </row>
    <row r="46" s="96" customFormat="1" ht="12" spans="1:4">
      <c r="A46" s="44" t="s">
        <v>50</v>
      </c>
      <c r="B46" s="45"/>
      <c r="C46" s="45"/>
      <c r="D46" s="104"/>
    </row>
    <row r="47" s="96" customFormat="1" ht="12" spans="1:4">
      <c r="A47" s="44" t="s">
        <v>51</v>
      </c>
      <c r="B47" s="45">
        <v>18618</v>
      </c>
      <c r="C47" s="45">
        <v>19000</v>
      </c>
      <c r="D47" s="104">
        <f t="shared" si="2"/>
        <v>102.05</v>
      </c>
    </row>
    <row r="48" s="96" customFormat="1" ht="12" spans="1:4">
      <c r="A48" s="44" t="s">
        <v>52</v>
      </c>
      <c r="B48" s="45"/>
      <c r="C48" s="45"/>
      <c r="D48" s="104"/>
    </row>
    <row r="49" s="96" customFormat="1" ht="12" spans="1:4">
      <c r="A49" s="44" t="s">
        <v>53</v>
      </c>
      <c r="B49" s="45">
        <v>7</v>
      </c>
      <c r="C49" s="45">
        <v>7</v>
      </c>
      <c r="D49" s="104">
        <f t="shared" si="2"/>
        <v>100</v>
      </c>
    </row>
    <row r="50" s="96" customFormat="1" ht="12" spans="1:4">
      <c r="A50" s="44" t="s">
        <v>54</v>
      </c>
      <c r="B50" s="45">
        <v>1399</v>
      </c>
      <c r="C50" s="45">
        <v>1400</v>
      </c>
      <c r="D50" s="104">
        <f t="shared" si="2"/>
        <v>100.07</v>
      </c>
    </row>
    <row r="51" s="96" customFormat="1" ht="12" spans="1:4">
      <c r="A51" s="44" t="s">
        <v>55</v>
      </c>
      <c r="B51" s="45">
        <v>2036</v>
      </c>
      <c r="C51" s="45">
        <v>2050</v>
      </c>
      <c r="D51" s="104">
        <f t="shared" si="2"/>
        <v>100.69</v>
      </c>
    </row>
    <row r="52" s="96" customFormat="1" ht="12" spans="1:4">
      <c r="A52" s="44" t="s">
        <v>56</v>
      </c>
      <c r="B52" s="45">
        <v>4118</v>
      </c>
      <c r="C52" s="45">
        <v>4150</v>
      </c>
      <c r="D52" s="104">
        <f t="shared" si="2"/>
        <v>100.78</v>
      </c>
    </row>
    <row r="53" s="96" customFormat="1" ht="12" spans="1:4">
      <c r="A53" s="44" t="s">
        <v>57</v>
      </c>
      <c r="B53" s="45">
        <v>70</v>
      </c>
      <c r="C53" s="45">
        <v>70</v>
      </c>
      <c r="D53" s="104">
        <v>0</v>
      </c>
    </row>
    <row r="54" s="96" customFormat="1" ht="12" spans="1:4">
      <c r="A54" s="44" t="s">
        <v>58</v>
      </c>
      <c r="B54" s="45">
        <v>638</v>
      </c>
      <c r="C54" s="45">
        <v>650</v>
      </c>
      <c r="D54" s="104">
        <f t="shared" si="2"/>
        <v>101.88</v>
      </c>
    </row>
    <row r="55" s="96" customFormat="1" ht="12" spans="1:4">
      <c r="A55" s="44" t="s">
        <v>59</v>
      </c>
      <c r="B55" s="45">
        <v>30701</v>
      </c>
      <c r="C55" s="45">
        <v>30750</v>
      </c>
      <c r="D55" s="104">
        <v>0</v>
      </c>
    </row>
    <row r="56" s="96" customFormat="1" ht="12" spans="1:4">
      <c r="A56" s="44" t="s">
        <v>60</v>
      </c>
      <c r="B56" s="45">
        <v>14741</v>
      </c>
      <c r="C56" s="45">
        <v>14750</v>
      </c>
      <c r="D56" s="104">
        <f t="shared" si="2"/>
        <v>100.06</v>
      </c>
    </row>
    <row r="57" s="96" customFormat="1" ht="12" spans="1:4">
      <c r="A57" s="44" t="s">
        <v>61</v>
      </c>
      <c r="B57" s="45">
        <v>0</v>
      </c>
      <c r="C57" s="45">
        <v>0</v>
      </c>
      <c r="D57" s="104">
        <v>0</v>
      </c>
    </row>
    <row r="58" s="96" customFormat="1" ht="12" spans="1:4">
      <c r="A58" s="44" t="s">
        <v>62</v>
      </c>
      <c r="B58" s="45">
        <v>13818</v>
      </c>
      <c r="C58" s="45">
        <v>13900</v>
      </c>
      <c r="D58" s="104">
        <f t="shared" si="2"/>
        <v>100.59</v>
      </c>
    </row>
    <row r="59" s="96" customFormat="1" ht="12" spans="1:4">
      <c r="A59" s="44" t="s">
        <v>63</v>
      </c>
      <c r="B59" s="45">
        <v>13306</v>
      </c>
      <c r="C59" s="45">
        <v>13400</v>
      </c>
      <c r="D59" s="104">
        <v>0</v>
      </c>
    </row>
    <row r="60" s="96" customFormat="1" ht="12" spans="1:4">
      <c r="A60" s="44" t="s">
        <v>64</v>
      </c>
      <c r="B60" s="45">
        <v>176</v>
      </c>
      <c r="C60" s="45">
        <v>180</v>
      </c>
      <c r="D60" s="104">
        <f t="shared" si="2"/>
        <v>102.27</v>
      </c>
    </row>
    <row r="61" s="96" customFormat="1" ht="12" spans="1:4">
      <c r="A61" s="44" t="s">
        <v>65</v>
      </c>
      <c r="B61" s="45">
        <v>789</v>
      </c>
      <c r="C61" s="45">
        <v>800</v>
      </c>
      <c r="D61" s="104">
        <f t="shared" si="2"/>
        <v>101.39</v>
      </c>
    </row>
    <row r="62" s="96" customFormat="1" ht="12" spans="1:4">
      <c r="A62" s="44" t="s">
        <v>66</v>
      </c>
      <c r="B62" s="45">
        <v>1115</v>
      </c>
      <c r="C62" s="45">
        <v>1120</v>
      </c>
      <c r="D62" s="104">
        <f t="shared" si="2"/>
        <v>100.45</v>
      </c>
    </row>
    <row r="63" s="96" customFormat="1" ht="12" spans="1:4">
      <c r="A63" s="44" t="s">
        <v>67</v>
      </c>
      <c r="B63" s="45"/>
      <c r="C63" s="45"/>
      <c r="D63" s="104"/>
    </row>
    <row r="64" s="96" customFormat="1" ht="12" spans="1:4">
      <c r="A64" s="47" t="s">
        <v>68</v>
      </c>
      <c r="B64" s="45">
        <v>34777</v>
      </c>
      <c r="C64" s="41">
        <v>35000</v>
      </c>
      <c r="D64" s="104">
        <f t="shared" si="2"/>
        <v>100.64</v>
      </c>
    </row>
    <row r="65" s="96" customFormat="1" ht="12" spans="1:4">
      <c r="A65" s="40" t="s">
        <v>69</v>
      </c>
      <c r="B65" s="45">
        <v>466</v>
      </c>
      <c r="C65" s="41">
        <v>400</v>
      </c>
      <c r="D65" s="104">
        <f t="shared" si="2"/>
        <v>85.84</v>
      </c>
    </row>
    <row r="66" s="96" customFormat="1" ht="12" spans="1:4">
      <c r="A66" s="48" t="s">
        <v>70</v>
      </c>
      <c r="B66" s="45">
        <v>3</v>
      </c>
      <c r="C66" s="41">
        <v>3</v>
      </c>
      <c r="D66" s="104">
        <f t="shared" si="2"/>
        <v>100</v>
      </c>
    </row>
    <row r="67" s="96" customFormat="1" ht="12" spans="1:4">
      <c r="A67" s="40" t="s">
        <v>71</v>
      </c>
      <c r="B67" s="45">
        <v>155</v>
      </c>
      <c r="C67" s="41">
        <v>150</v>
      </c>
      <c r="D67" s="104">
        <f t="shared" si="2"/>
        <v>96.77</v>
      </c>
    </row>
    <row r="68" s="96" customFormat="1" ht="12" spans="1:4">
      <c r="A68" s="40" t="s">
        <v>72</v>
      </c>
      <c r="B68" s="45">
        <v>500</v>
      </c>
      <c r="C68" s="41">
        <v>500</v>
      </c>
      <c r="D68" s="104">
        <f t="shared" si="2"/>
        <v>100</v>
      </c>
    </row>
    <row r="69" s="96" customFormat="1" ht="12" spans="1:4">
      <c r="A69" s="40" t="s">
        <v>73</v>
      </c>
      <c r="B69" s="45"/>
      <c r="C69" s="41"/>
      <c r="D69" s="104">
        <v>0</v>
      </c>
    </row>
    <row r="70" s="96" customFormat="1" ht="12" spans="1:4">
      <c r="A70" s="40" t="s">
        <v>74</v>
      </c>
      <c r="B70" s="45">
        <v>135</v>
      </c>
      <c r="C70" s="41">
        <v>130</v>
      </c>
      <c r="D70" s="104">
        <f t="shared" si="2"/>
        <v>96.3</v>
      </c>
    </row>
    <row r="71" s="96" customFormat="1" ht="12" spans="1:4">
      <c r="A71" s="40" t="s">
        <v>75</v>
      </c>
      <c r="B71" s="45"/>
      <c r="C71" s="38"/>
      <c r="D71" s="104"/>
    </row>
    <row r="72" s="96" customFormat="1" ht="12" spans="1:4">
      <c r="A72" s="40" t="s">
        <v>76</v>
      </c>
      <c r="B72" s="45">
        <v>964</v>
      </c>
      <c r="C72" s="41">
        <v>1014</v>
      </c>
      <c r="D72" s="104">
        <f t="shared" si="2"/>
        <v>105.19</v>
      </c>
    </row>
    <row r="73" s="96" customFormat="1" ht="12" spans="1:4">
      <c r="A73" s="40" t="s">
        <v>77</v>
      </c>
      <c r="B73" s="45">
        <v>21070</v>
      </c>
      <c r="C73" s="41">
        <v>20000</v>
      </c>
      <c r="D73" s="104">
        <f t="shared" si="2"/>
        <v>94.92</v>
      </c>
    </row>
    <row r="74" s="96" customFormat="1" ht="12" spans="1:4">
      <c r="A74" s="40" t="s">
        <v>78</v>
      </c>
      <c r="B74" s="45"/>
      <c r="C74" s="41"/>
      <c r="D74" s="104"/>
    </row>
    <row r="75" s="96" customFormat="1" ht="12" spans="1:4">
      <c r="A75" s="40" t="s">
        <v>79</v>
      </c>
      <c r="B75" s="45">
        <v>8198</v>
      </c>
      <c r="C75" s="41">
        <v>9958</v>
      </c>
      <c r="D75" s="104">
        <f t="shared" si="2"/>
        <v>121.47</v>
      </c>
    </row>
    <row r="76" s="96" customFormat="1" ht="12" spans="1:4">
      <c r="A76" s="40" t="s">
        <v>80</v>
      </c>
      <c r="B76" s="45"/>
      <c r="C76" s="41"/>
      <c r="D76" s="104"/>
    </row>
    <row r="77" s="96" customFormat="1" ht="12" spans="1:4">
      <c r="A77" s="40" t="s">
        <v>81</v>
      </c>
      <c r="B77" s="45">
        <v>481</v>
      </c>
      <c r="C77" s="41">
        <v>400</v>
      </c>
      <c r="D77" s="104">
        <f t="shared" si="2"/>
        <v>83.16</v>
      </c>
    </row>
    <row r="78" s="96" customFormat="1" ht="12" spans="1:4">
      <c r="A78" s="40" t="s">
        <v>82</v>
      </c>
      <c r="B78" s="45">
        <v>312</v>
      </c>
      <c r="C78" s="41">
        <v>260</v>
      </c>
      <c r="D78" s="104">
        <f t="shared" si="2"/>
        <v>83.33</v>
      </c>
    </row>
    <row r="79" s="96" customFormat="1" ht="12" spans="1:4">
      <c r="A79" s="48" t="s">
        <v>83</v>
      </c>
      <c r="B79" s="45">
        <v>2169</v>
      </c>
      <c r="C79" s="41">
        <v>2000</v>
      </c>
      <c r="D79" s="104">
        <f t="shared" si="2"/>
        <v>92.21</v>
      </c>
    </row>
    <row r="80" s="96" customFormat="1" ht="12" spans="1:4">
      <c r="A80" s="40" t="s">
        <v>84</v>
      </c>
      <c r="B80" s="45"/>
      <c r="C80" s="41"/>
      <c r="D80" s="104"/>
    </row>
    <row r="81" s="96" customFormat="1" ht="12" spans="1:4">
      <c r="A81" s="40" t="s">
        <v>85</v>
      </c>
      <c r="B81" s="45">
        <v>102</v>
      </c>
      <c r="C81" s="41">
        <v>60</v>
      </c>
      <c r="D81" s="104">
        <f t="shared" si="2"/>
        <v>58.82</v>
      </c>
    </row>
    <row r="82" s="96" customFormat="1" ht="12" spans="1:4">
      <c r="A82" s="48" t="s">
        <v>86</v>
      </c>
      <c r="B82" s="45">
        <v>222</v>
      </c>
      <c r="C82" s="41">
        <v>125</v>
      </c>
      <c r="D82" s="104">
        <f t="shared" si="2"/>
        <v>56.31</v>
      </c>
    </row>
    <row r="83" s="96" customFormat="1" ht="12" spans="1:4">
      <c r="A83" s="112" t="s">
        <v>87</v>
      </c>
      <c r="B83" s="113">
        <v>39632</v>
      </c>
      <c r="C83" s="113"/>
      <c r="D83" s="104"/>
    </row>
    <row r="84" s="96" customFormat="1" ht="12" spans="1:4">
      <c r="A84" s="112" t="s">
        <v>88</v>
      </c>
      <c r="B84" s="114">
        <v>8887</v>
      </c>
      <c r="C84" s="114"/>
      <c r="D84" s="104"/>
    </row>
    <row r="85" s="96" customFormat="1" ht="12" spans="1:4">
      <c r="A85" s="112" t="s">
        <v>89</v>
      </c>
      <c r="B85" s="114">
        <v>5000</v>
      </c>
      <c r="C85" s="114">
        <v>50000</v>
      </c>
      <c r="D85" s="104"/>
    </row>
    <row r="86" s="96" customFormat="1" ht="12" spans="1:4">
      <c r="A86" s="112" t="s">
        <v>90</v>
      </c>
      <c r="B86" s="114">
        <v>8096</v>
      </c>
      <c r="C86" s="114"/>
      <c r="D86" s="104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D4" sqref="D4"/>
    </sheetView>
  </sheetViews>
  <sheetFormatPr defaultColWidth="9" defaultRowHeight="14.25" outlineLevelCol="4"/>
  <cols>
    <col min="1" max="1" width="41.75" style="60" customWidth="1"/>
    <col min="2" max="2" width="14.875" style="84" customWidth="1"/>
    <col min="3" max="3" width="11" style="84" customWidth="1"/>
    <col min="4" max="4" width="18.5" style="61" customWidth="1"/>
    <col min="5" max="5" width="15.5" style="60" customWidth="1"/>
    <col min="6" max="6" width="15.25" style="60" customWidth="1"/>
    <col min="7" max="7" width="11.875" style="60" customWidth="1"/>
    <col min="8" max="8" width="16.25" style="60" customWidth="1"/>
    <col min="9" max="16384" width="9" style="60"/>
  </cols>
  <sheetData>
    <row r="1" s="60" customFormat="1" spans="1:5">
      <c r="A1" s="62"/>
      <c r="B1" s="84"/>
      <c r="C1" s="84"/>
      <c r="D1" s="61"/>
      <c r="E1" s="63" t="s">
        <v>43</v>
      </c>
    </row>
    <row r="2" s="60" customFormat="1" ht="20.25" spans="1:5">
      <c r="A2" s="64" t="s">
        <v>91</v>
      </c>
      <c r="B2" s="85"/>
      <c r="C2" s="85"/>
      <c r="D2" s="64"/>
      <c r="E2" s="64"/>
    </row>
    <row r="3" s="60" customFormat="1" spans="2:5">
      <c r="B3" s="84"/>
      <c r="C3" s="84"/>
      <c r="D3" s="61"/>
      <c r="E3" s="63" t="s">
        <v>2</v>
      </c>
    </row>
    <row r="4" s="60" customFormat="1" ht="28.5" spans="1:5">
      <c r="A4" s="65" t="s">
        <v>3</v>
      </c>
      <c r="B4" s="66" t="s">
        <v>4</v>
      </c>
      <c r="C4" s="65" t="s">
        <v>5</v>
      </c>
      <c r="D4" s="66" t="s">
        <v>92</v>
      </c>
      <c r="E4" s="65" t="s">
        <v>93</v>
      </c>
    </row>
    <row r="5" s="60" customFormat="1" spans="1:5">
      <c r="A5" s="86" t="s">
        <v>94</v>
      </c>
      <c r="B5" s="87">
        <f>B6+B28+B29+B30+B31</f>
        <v>392426</v>
      </c>
      <c r="C5" s="87">
        <f>C6+C28+C29+C30+C31</f>
        <v>382487</v>
      </c>
      <c r="D5" s="88">
        <f>C5/B5</f>
        <v>0.974672931966791</v>
      </c>
      <c r="E5" s="65"/>
    </row>
    <row r="6" s="60" customFormat="1" spans="1:5">
      <c r="A6" s="89" t="s">
        <v>95</v>
      </c>
      <c r="B6" s="90">
        <f>SUM(B7:B27)</f>
        <v>334540</v>
      </c>
      <c r="C6" s="90">
        <f>SUM(C7:C27)</f>
        <v>328570</v>
      </c>
      <c r="D6" s="88">
        <f t="shared" ref="D6:D31" si="0">C6/B6</f>
        <v>0.982154600346745</v>
      </c>
      <c r="E6" s="91"/>
    </row>
    <row r="7" s="60" customFormat="1" spans="1:5">
      <c r="A7" s="89" t="s">
        <v>96</v>
      </c>
      <c r="B7" s="90">
        <v>31402</v>
      </c>
      <c r="C7" s="90">
        <v>32680</v>
      </c>
      <c r="D7" s="88">
        <f t="shared" si="0"/>
        <v>1.04069804471053</v>
      </c>
      <c r="E7" s="91"/>
    </row>
    <row r="8" s="60" customFormat="1" spans="1:5">
      <c r="A8" s="89" t="s">
        <v>97</v>
      </c>
      <c r="B8" s="90">
        <v>11663</v>
      </c>
      <c r="C8" s="90">
        <v>11900</v>
      </c>
      <c r="D8" s="88">
        <f t="shared" si="0"/>
        <v>1.02032067221127</v>
      </c>
      <c r="E8" s="91"/>
    </row>
    <row r="9" s="60" customFormat="1" spans="1:5">
      <c r="A9" s="89" t="s">
        <v>98</v>
      </c>
      <c r="B9" s="90">
        <v>30087</v>
      </c>
      <c r="C9" s="90">
        <v>32500</v>
      </c>
      <c r="D9" s="88">
        <f t="shared" si="0"/>
        <v>1.08020075115498</v>
      </c>
      <c r="E9" s="91"/>
    </row>
    <row r="10" s="60" customFormat="1" spans="1:5">
      <c r="A10" s="89" t="s">
        <v>99</v>
      </c>
      <c r="B10" s="90">
        <v>8885</v>
      </c>
      <c r="C10" s="90">
        <v>9050</v>
      </c>
      <c r="D10" s="88">
        <f t="shared" si="0"/>
        <v>1.01857062464828</v>
      </c>
      <c r="E10" s="91"/>
    </row>
    <row r="11" s="60" customFormat="1" spans="1:5">
      <c r="A11" s="89" t="s">
        <v>100</v>
      </c>
      <c r="B11" s="90">
        <v>3775</v>
      </c>
      <c r="C11" s="90">
        <v>5500</v>
      </c>
      <c r="D11" s="88">
        <f t="shared" si="0"/>
        <v>1.45695364238411</v>
      </c>
      <c r="E11" s="91"/>
    </row>
    <row r="12" s="60" customFormat="1" spans="1:5">
      <c r="A12" s="89" t="s">
        <v>101</v>
      </c>
      <c r="B12" s="90">
        <v>58457</v>
      </c>
      <c r="C12" s="90">
        <v>60800</v>
      </c>
      <c r="D12" s="88">
        <f t="shared" si="0"/>
        <v>1.04008074311032</v>
      </c>
      <c r="E12" s="91"/>
    </row>
    <row r="13" s="60" customFormat="1" spans="1:5">
      <c r="A13" s="89" t="s">
        <v>102</v>
      </c>
      <c r="B13" s="90">
        <v>40114</v>
      </c>
      <c r="C13" s="90">
        <v>40600</v>
      </c>
      <c r="D13" s="88">
        <f t="shared" si="0"/>
        <v>1.01211547090791</v>
      </c>
      <c r="E13" s="91"/>
    </row>
    <row r="14" s="60" customFormat="1" spans="1:5">
      <c r="A14" s="89" t="s">
        <v>103</v>
      </c>
      <c r="B14" s="90">
        <v>14749</v>
      </c>
      <c r="C14" s="90">
        <v>15110</v>
      </c>
      <c r="D14" s="88">
        <f t="shared" si="0"/>
        <v>1.02447623567699</v>
      </c>
      <c r="E14" s="91"/>
    </row>
    <row r="15" s="60" customFormat="1" spans="1:5">
      <c r="A15" s="89" t="s">
        <v>104</v>
      </c>
      <c r="B15" s="90">
        <v>34772</v>
      </c>
      <c r="C15" s="90">
        <v>28800</v>
      </c>
      <c r="D15" s="88">
        <f t="shared" si="0"/>
        <v>0.8282526170482</v>
      </c>
      <c r="E15" s="91"/>
    </row>
    <row r="16" s="60" customFormat="1" spans="1:5">
      <c r="A16" s="89" t="s">
        <v>105</v>
      </c>
      <c r="B16" s="90">
        <v>54958</v>
      </c>
      <c r="C16" s="90">
        <v>40341</v>
      </c>
      <c r="D16" s="88">
        <f t="shared" si="0"/>
        <v>0.734033261763529</v>
      </c>
      <c r="E16" s="91"/>
    </row>
    <row r="17" s="60" customFormat="1" spans="1:5">
      <c r="A17" s="89" t="s">
        <v>106</v>
      </c>
      <c r="B17" s="90">
        <v>15049</v>
      </c>
      <c r="C17" s="90">
        <v>15050</v>
      </c>
      <c r="D17" s="88">
        <f t="shared" si="0"/>
        <v>1.00006644959798</v>
      </c>
      <c r="E17" s="91"/>
    </row>
    <row r="18" s="60" customFormat="1" spans="1:5">
      <c r="A18" s="89" t="s">
        <v>107</v>
      </c>
      <c r="B18" s="90">
        <v>4269</v>
      </c>
      <c r="C18" s="90">
        <v>9350</v>
      </c>
      <c r="D18" s="88">
        <f t="shared" si="0"/>
        <v>2.19020847973764</v>
      </c>
      <c r="E18" s="91"/>
    </row>
    <row r="19" s="60" customFormat="1" spans="1:5">
      <c r="A19" s="89" t="s">
        <v>108</v>
      </c>
      <c r="B19" s="90">
        <v>1258</v>
      </c>
      <c r="C19" s="90">
        <v>1260</v>
      </c>
      <c r="D19" s="88">
        <f t="shared" si="0"/>
        <v>1.00158982511924</v>
      </c>
      <c r="E19" s="91"/>
    </row>
    <row r="20" s="60" customFormat="1" spans="1:5">
      <c r="A20" s="89" t="s">
        <v>109</v>
      </c>
      <c r="B20" s="90">
        <v>17</v>
      </c>
      <c r="C20" s="90">
        <v>20</v>
      </c>
      <c r="D20" s="88">
        <f t="shared" si="0"/>
        <v>1.17647058823529</v>
      </c>
      <c r="E20" s="91"/>
    </row>
    <row r="21" s="60" customFormat="1" spans="1:5">
      <c r="A21" s="89" t="s">
        <v>110</v>
      </c>
      <c r="B21" s="90">
        <v>75</v>
      </c>
      <c r="C21" s="90">
        <v>75</v>
      </c>
      <c r="D21" s="88">
        <f t="shared" si="0"/>
        <v>1</v>
      </c>
      <c r="E21" s="91"/>
    </row>
    <row r="22" s="60" customFormat="1" spans="1:5">
      <c r="A22" s="89" t="s">
        <v>111</v>
      </c>
      <c r="B22" s="90">
        <v>4732</v>
      </c>
      <c r="C22" s="90">
        <v>4730</v>
      </c>
      <c r="D22" s="88">
        <f t="shared" si="0"/>
        <v>0.999577345731192</v>
      </c>
      <c r="E22" s="91"/>
    </row>
    <row r="23" s="60" customFormat="1" spans="1:5">
      <c r="A23" s="89" t="s">
        <v>112</v>
      </c>
      <c r="B23" s="90">
        <v>13386</v>
      </c>
      <c r="C23" s="90">
        <v>12194</v>
      </c>
      <c r="D23" s="88">
        <f t="shared" si="0"/>
        <v>0.910951740624533</v>
      </c>
      <c r="E23" s="91"/>
    </row>
    <row r="24" s="60" customFormat="1" spans="1:5">
      <c r="A24" s="89" t="s">
        <v>113</v>
      </c>
      <c r="B24" s="90">
        <v>1601</v>
      </c>
      <c r="C24" s="90">
        <v>1620</v>
      </c>
      <c r="D24" s="88">
        <f t="shared" si="0"/>
        <v>1.01186758276077</v>
      </c>
      <c r="E24" s="91"/>
    </row>
    <row r="25" s="60" customFormat="1" spans="1:5">
      <c r="A25" s="89" t="s">
        <v>114</v>
      </c>
      <c r="B25" s="90">
        <v>1714</v>
      </c>
      <c r="C25" s="90">
        <v>1720</v>
      </c>
      <c r="D25" s="88">
        <f t="shared" si="0"/>
        <v>1.00350058343057</v>
      </c>
      <c r="E25" s="91"/>
    </row>
    <row r="26" s="60" customFormat="1" spans="1:5">
      <c r="A26" s="89" t="s">
        <v>115</v>
      </c>
      <c r="B26" s="90">
        <v>44</v>
      </c>
      <c r="C26" s="90">
        <v>50</v>
      </c>
      <c r="D26" s="88">
        <f t="shared" si="0"/>
        <v>1.13636363636364</v>
      </c>
      <c r="E26" s="91"/>
    </row>
    <row r="27" s="60" customFormat="1" spans="1:5">
      <c r="A27" s="89" t="s">
        <v>116</v>
      </c>
      <c r="B27" s="90">
        <v>3533</v>
      </c>
      <c r="C27" s="90">
        <v>5220</v>
      </c>
      <c r="D27" s="88">
        <f t="shared" si="0"/>
        <v>1.47749787715822</v>
      </c>
      <c r="E27" s="91"/>
    </row>
    <row r="28" spans="1:5">
      <c r="A28" s="92" t="s">
        <v>117</v>
      </c>
      <c r="B28" s="93">
        <v>14947</v>
      </c>
      <c r="C28" s="93">
        <v>22717</v>
      </c>
      <c r="D28" s="88">
        <f t="shared" si="0"/>
        <v>1.51983675653977</v>
      </c>
      <c r="E28" s="91"/>
    </row>
    <row r="29" spans="1:5">
      <c r="A29" s="92" t="s">
        <v>118</v>
      </c>
      <c r="B29" s="93">
        <v>25805</v>
      </c>
      <c r="C29" s="93">
        <v>31200</v>
      </c>
      <c r="D29" s="88">
        <f t="shared" si="0"/>
        <v>1.20906801007557</v>
      </c>
      <c r="E29" s="91"/>
    </row>
    <row r="30" spans="1:5">
      <c r="A30" s="89" t="s">
        <v>119</v>
      </c>
      <c r="B30" s="94"/>
      <c r="C30" s="94"/>
      <c r="D30" s="82"/>
      <c r="E30" s="91"/>
    </row>
    <row r="31" spans="1:5">
      <c r="A31" s="89" t="s">
        <v>120</v>
      </c>
      <c r="B31" s="90">
        <v>17134</v>
      </c>
      <c r="C31" s="94"/>
      <c r="D31" s="82"/>
      <c r="E31" s="91"/>
    </row>
  </sheetData>
  <sortState ref="A5:E1312">
    <sortCondition ref="E5:E1312"/>
  </sortState>
  <mergeCells count="1">
    <mergeCell ref="A2:E2"/>
  </mergeCell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77"/>
  <sheetViews>
    <sheetView zoomScale="90" zoomScaleNormal="90" workbookViewId="0">
      <selection activeCell="B17" sqref="B17"/>
    </sheetView>
  </sheetViews>
  <sheetFormatPr defaultColWidth="9" defaultRowHeight="14.25" outlineLevelCol="4"/>
  <cols>
    <col min="1" max="1" width="41.75" style="60" customWidth="1"/>
    <col min="2" max="4" width="16.375" style="61" customWidth="1"/>
    <col min="5" max="5" width="16.375" style="60" customWidth="1"/>
    <col min="6" max="6" width="15.25" style="60" customWidth="1"/>
    <col min="7" max="7" width="42.35" style="60" customWidth="1"/>
    <col min="8" max="9" width="11.1083333333333" style="60" customWidth="1"/>
    <col min="10" max="16384" width="9" style="60"/>
  </cols>
  <sheetData>
    <row r="1" spans="1:5">
      <c r="A1" s="62"/>
      <c r="E1" s="63" t="s">
        <v>43</v>
      </c>
    </row>
    <row r="2" ht="20.25" spans="1:5">
      <c r="A2" s="64" t="s">
        <v>91</v>
      </c>
      <c r="B2" s="64"/>
      <c r="C2" s="64"/>
      <c r="D2" s="64"/>
      <c r="E2" s="64"/>
    </row>
    <row r="3" spans="5:5">
      <c r="E3" s="63" t="s">
        <v>2</v>
      </c>
    </row>
    <row r="4" ht="45.75" customHeight="1" spans="1:5">
      <c r="A4" s="65" t="s">
        <v>3</v>
      </c>
      <c r="B4" s="66" t="s">
        <v>4</v>
      </c>
      <c r="C4" s="65" t="s">
        <v>5</v>
      </c>
      <c r="D4" s="66" t="s">
        <v>92</v>
      </c>
      <c r="E4" s="65" t="s">
        <v>93</v>
      </c>
    </row>
    <row r="5" ht="13.5" spans="1:5">
      <c r="A5" s="67" t="s">
        <v>121</v>
      </c>
      <c r="B5" s="68">
        <f>B6+B18+B27+B38+B49+B60+B83+B105+B115+B124+B155+B163+B169+B176+B183+B190+B197+B204+B218+B231+B246</f>
        <v>31402</v>
      </c>
      <c r="C5" s="68">
        <f>C6+C18+C27+C38+C49+C60+C83+C105+C115+C124+C155+C163+C169+C176+C183+C190+C197+C204+C218+C231+C246</f>
        <v>32680</v>
      </c>
      <c r="D5" s="69">
        <f t="shared" ref="D5:D8" si="0">C5/B5</f>
        <v>1.04069804471053</v>
      </c>
      <c r="E5" s="67"/>
    </row>
    <row r="6" ht="13.5" spans="1:5">
      <c r="A6" s="70" t="s">
        <v>122</v>
      </c>
      <c r="B6" s="68">
        <v>1117</v>
      </c>
      <c r="C6" s="68">
        <v>1517</v>
      </c>
      <c r="D6" s="69">
        <f t="shared" si="0"/>
        <v>1.35810205908684</v>
      </c>
      <c r="E6" s="67"/>
    </row>
    <row r="7" ht="13.5" spans="1:5">
      <c r="A7" s="70" t="s">
        <v>123</v>
      </c>
      <c r="B7" s="68">
        <v>450</v>
      </c>
      <c r="C7" s="68">
        <v>650</v>
      </c>
      <c r="D7" s="69">
        <f t="shared" si="0"/>
        <v>1.44444444444444</v>
      </c>
      <c r="E7" s="67"/>
    </row>
    <row r="8" ht="13.5" spans="1:5">
      <c r="A8" s="70" t="s">
        <v>124</v>
      </c>
      <c r="B8" s="68">
        <v>300</v>
      </c>
      <c r="C8" s="68">
        <v>500</v>
      </c>
      <c r="D8" s="69">
        <f t="shared" si="0"/>
        <v>1.66666666666667</v>
      </c>
      <c r="E8" s="67"/>
    </row>
    <row r="9" ht="13.5" spans="1:5">
      <c r="A9" s="71" t="s">
        <v>125</v>
      </c>
      <c r="B9" s="68"/>
      <c r="C9" s="68"/>
      <c r="D9" s="69"/>
      <c r="E9" s="67"/>
    </row>
    <row r="10" ht="13.5" spans="1:5">
      <c r="A10" s="71" t="s">
        <v>126</v>
      </c>
      <c r="B10" s="68"/>
      <c r="C10" s="68"/>
      <c r="D10" s="69"/>
      <c r="E10" s="67"/>
    </row>
    <row r="11" ht="13.5" spans="1:5">
      <c r="A11" s="71" t="s">
        <v>127</v>
      </c>
      <c r="B11" s="68"/>
      <c r="C11" s="68"/>
      <c r="D11" s="69"/>
      <c r="E11" s="67"/>
    </row>
    <row r="12" ht="13.5" spans="1:5">
      <c r="A12" s="67" t="s">
        <v>128</v>
      </c>
      <c r="B12" s="68"/>
      <c r="C12" s="68"/>
      <c r="D12" s="69"/>
      <c r="E12" s="67"/>
    </row>
    <row r="13" ht="13.5" spans="1:5">
      <c r="A13" s="67" t="s">
        <v>129</v>
      </c>
      <c r="B13" s="68"/>
      <c r="C13" s="68"/>
      <c r="D13" s="69"/>
      <c r="E13" s="67"/>
    </row>
    <row r="14" ht="13.5" spans="1:5">
      <c r="A14" s="67" t="s">
        <v>130</v>
      </c>
      <c r="B14" s="68"/>
      <c r="C14" s="68"/>
      <c r="D14" s="69"/>
      <c r="E14" s="67"/>
    </row>
    <row r="15" ht="13.5" spans="1:5">
      <c r="A15" s="67" t="s">
        <v>131</v>
      </c>
      <c r="B15" s="68"/>
      <c r="C15" s="68"/>
      <c r="D15" s="69"/>
      <c r="E15" s="67"/>
    </row>
    <row r="16" ht="13.5" spans="1:5">
      <c r="A16" s="67" t="s">
        <v>132</v>
      </c>
      <c r="B16" s="68"/>
      <c r="C16" s="68"/>
      <c r="D16" s="69"/>
      <c r="E16" s="67"/>
    </row>
    <row r="17" ht="13.5" spans="1:5">
      <c r="A17" s="67" t="s">
        <v>133</v>
      </c>
      <c r="B17" s="68">
        <v>367</v>
      </c>
      <c r="C17" s="68">
        <v>367</v>
      </c>
      <c r="D17" s="69">
        <f t="shared" ref="D17:D19" si="1">C17/B17</f>
        <v>1</v>
      </c>
      <c r="E17" s="67"/>
    </row>
    <row r="18" ht="13.5" spans="1:5">
      <c r="A18" s="70" t="s">
        <v>134</v>
      </c>
      <c r="B18" s="68">
        <v>643</v>
      </c>
      <c r="C18" s="68">
        <v>643</v>
      </c>
      <c r="D18" s="69">
        <f t="shared" si="1"/>
        <v>1</v>
      </c>
      <c r="E18" s="67"/>
    </row>
    <row r="19" ht="13.5" spans="1:5">
      <c r="A19" s="70" t="s">
        <v>123</v>
      </c>
      <c r="B19" s="68">
        <v>388</v>
      </c>
      <c r="C19" s="68">
        <v>388</v>
      </c>
      <c r="D19" s="69">
        <f t="shared" si="1"/>
        <v>1</v>
      </c>
      <c r="E19" s="67"/>
    </row>
    <row r="20" ht="13.5" spans="1:5">
      <c r="A20" s="70" t="s">
        <v>124</v>
      </c>
      <c r="B20" s="68"/>
      <c r="C20" s="68"/>
      <c r="D20" s="69"/>
      <c r="E20" s="67"/>
    </row>
    <row r="21" ht="13.5" spans="1:5">
      <c r="A21" s="71" t="s">
        <v>125</v>
      </c>
      <c r="B21" s="68"/>
      <c r="C21" s="68"/>
      <c r="D21" s="69"/>
      <c r="E21" s="67"/>
    </row>
    <row r="22" ht="13.5" spans="1:5">
      <c r="A22" s="71" t="s">
        <v>135</v>
      </c>
      <c r="B22" s="68">
        <v>34</v>
      </c>
      <c r="C22" s="68">
        <v>34</v>
      </c>
      <c r="D22" s="69">
        <f t="shared" ref="D22:D29" si="2">C22/B22</f>
        <v>1</v>
      </c>
      <c r="E22" s="67"/>
    </row>
    <row r="23" ht="13.5" spans="1:5">
      <c r="A23" s="71" t="s">
        <v>136</v>
      </c>
      <c r="B23" s="68"/>
      <c r="C23" s="68"/>
      <c r="D23" s="69"/>
      <c r="E23" s="67"/>
    </row>
    <row r="24" ht="13.5" spans="1:5">
      <c r="A24" s="71" t="s">
        <v>137</v>
      </c>
      <c r="B24" s="68"/>
      <c r="C24" s="68"/>
      <c r="D24" s="69"/>
      <c r="E24" s="67"/>
    </row>
    <row r="25" ht="13.5" spans="1:5">
      <c r="A25" s="71" t="s">
        <v>132</v>
      </c>
      <c r="B25" s="68"/>
      <c r="C25" s="68"/>
      <c r="D25" s="69"/>
      <c r="E25" s="67"/>
    </row>
    <row r="26" ht="13.5" spans="1:5">
      <c r="A26" s="71" t="s">
        <v>138</v>
      </c>
      <c r="B26" s="68">
        <v>221</v>
      </c>
      <c r="C26" s="68">
        <v>221</v>
      </c>
      <c r="D26" s="69">
        <f t="shared" si="2"/>
        <v>1</v>
      </c>
      <c r="E26" s="67"/>
    </row>
    <row r="27" ht="13.5" spans="1:5">
      <c r="A27" s="70" t="s">
        <v>139</v>
      </c>
      <c r="B27" s="68">
        <v>9701</v>
      </c>
      <c r="C27" s="68">
        <v>9701</v>
      </c>
      <c r="D27" s="69">
        <f t="shared" si="2"/>
        <v>1</v>
      </c>
      <c r="E27" s="67"/>
    </row>
    <row r="28" ht="13.5" spans="1:5">
      <c r="A28" s="70" t="s">
        <v>123</v>
      </c>
      <c r="B28" s="68">
        <v>5568</v>
      </c>
      <c r="C28" s="68">
        <v>5568</v>
      </c>
      <c r="D28" s="69">
        <f t="shared" si="2"/>
        <v>1</v>
      </c>
      <c r="E28" s="67"/>
    </row>
    <row r="29" ht="13.5" spans="1:5">
      <c r="A29" s="70" t="s">
        <v>124</v>
      </c>
      <c r="B29" s="68">
        <v>196</v>
      </c>
      <c r="C29" s="68">
        <v>196</v>
      </c>
      <c r="D29" s="69">
        <f t="shared" si="2"/>
        <v>1</v>
      </c>
      <c r="E29" s="67"/>
    </row>
    <row r="30" ht="13.5" spans="1:5">
      <c r="A30" s="71" t="s">
        <v>125</v>
      </c>
      <c r="B30" s="68"/>
      <c r="C30" s="68"/>
      <c r="D30" s="69"/>
      <c r="E30" s="67"/>
    </row>
    <row r="31" ht="13.5" spans="1:5">
      <c r="A31" s="71" t="s">
        <v>140</v>
      </c>
      <c r="B31" s="68"/>
      <c r="C31" s="68"/>
      <c r="D31" s="69"/>
      <c r="E31" s="67"/>
    </row>
    <row r="32" ht="13.5" spans="1:5">
      <c r="A32" s="71" t="s">
        <v>141</v>
      </c>
      <c r="B32" s="68"/>
      <c r="C32" s="68"/>
      <c r="D32" s="69"/>
      <c r="E32" s="67"/>
    </row>
    <row r="33" ht="13.5" spans="1:5">
      <c r="A33" s="72" t="s">
        <v>142</v>
      </c>
      <c r="B33" s="68"/>
      <c r="C33" s="68"/>
      <c r="D33" s="69"/>
      <c r="E33" s="67"/>
    </row>
    <row r="34" ht="13.5" spans="1:5">
      <c r="A34" s="70" t="s">
        <v>143</v>
      </c>
      <c r="B34" s="68">
        <v>249</v>
      </c>
      <c r="C34" s="68">
        <v>249</v>
      </c>
      <c r="D34" s="69">
        <f t="shared" ref="D34:D40" si="3">C34/B34</f>
        <v>1</v>
      </c>
      <c r="E34" s="67"/>
    </row>
    <row r="35" ht="13.5" spans="1:5">
      <c r="A35" s="71" t="s">
        <v>144</v>
      </c>
      <c r="B35" s="68"/>
      <c r="C35" s="68"/>
      <c r="D35" s="69"/>
      <c r="E35" s="67"/>
    </row>
    <row r="36" ht="13.5" spans="1:5">
      <c r="A36" s="71" t="s">
        <v>132</v>
      </c>
      <c r="B36" s="68"/>
      <c r="C36" s="68"/>
      <c r="D36" s="69"/>
      <c r="E36" s="67"/>
    </row>
    <row r="37" ht="13.5" spans="1:5">
      <c r="A37" s="71" t="s">
        <v>145</v>
      </c>
      <c r="B37" s="68">
        <v>3688</v>
      </c>
      <c r="C37" s="68">
        <v>3688</v>
      </c>
      <c r="D37" s="69">
        <f t="shared" si="3"/>
        <v>1</v>
      </c>
      <c r="E37" s="67"/>
    </row>
    <row r="38" ht="13.5" spans="1:5">
      <c r="A38" s="70" t="s">
        <v>146</v>
      </c>
      <c r="B38" s="68">
        <v>818</v>
      </c>
      <c r="C38" s="68">
        <v>818</v>
      </c>
      <c r="D38" s="69">
        <f t="shared" si="3"/>
        <v>1</v>
      </c>
      <c r="E38" s="67"/>
    </row>
    <row r="39" ht="13.5" spans="1:5">
      <c r="A39" s="70" t="s">
        <v>123</v>
      </c>
      <c r="B39" s="68">
        <v>476</v>
      </c>
      <c r="C39" s="68">
        <v>476</v>
      </c>
      <c r="D39" s="69">
        <f t="shared" si="3"/>
        <v>1</v>
      </c>
      <c r="E39" s="67"/>
    </row>
    <row r="40" ht="13.5" spans="1:5">
      <c r="A40" s="70" t="s">
        <v>124</v>
      </c>
      <c r="B40" s="68">
        <v>157</v>
      </c>
      <c r="C40" s="68">
        <v>157</v>
      </c>
      <c r="D40" s="69">
        <f t="shared" si="3"/>
        <v>1</v>
      </c>
      <c r="E40" s="67"/>
    </row>
    <row r="41" ht="13.5" spans="1:5">
      <c r="A41" s="71" t="s">
        <v>125</v>
      </c>
      <c r="B41" s="68"/>
      <c r="C41" s="68"/>
      <c r="D41" s="69"/>
      <c r="E41" s="67"/>
    </row>
    <row r="42" ht="13.5" spans="1:5">
      <c r="A42" s="71" t="s">
        <v>147</v>
      </c>
      <c r="B42" s="68"/>
      <c r="C42" s="68"/>
      <c r="D42" s="69"/>
      <c r="E42" s="67"/>
    </row>
    <row r="43" ht="13.5" spans="1:5">
      <c r="A43" s="71" t="s">
        <v>148</v>
      </c>
      <c r="B43" s="68">
        <v>170</v>
      </c>
      <c r="C43" s="68">
        <v>170</v>
      </c>
      <c r="D43" s="69">
        <f>C43/B43</f>
        <v>1</v>
      </c>
      <c r="E43" s="67"/>
    </row>
    <row r="44" ht="13.5" spans="1:5">
      <c r="A44" s="70" t="s">
        <v>149</v>
      </c>
      <c r="B44" s="68"/>
      <c r="C44" s="68"/>
      <c r="D44" s="69"/>
      <c r="E44" s="67"/>
    </row>
    <row r="45" ht="13.5" spans="1:5">
      <c r="A45" s="70" t="s">
        <v>150</v>
      </c>
      <c r="B45" s="68"/>
      <c r="C45" s="68"/>
      <c r="D45" s="69"/>
      <c r="E45" s="67"/>
    </row>
    <row r="46" ht="13.5" spans="1:5">
      <c r="A46" s="70" t="s">
        <v>151</v>
      </c>
      <c r="B46" s="68"/>
      <c r="C46" s="68"/>
      <c r="D46" s="69"/>
      <c r="E46" s="67"/>
    </row>
    <row r="47" ht="13.5" spans="1:5">
      <c r="A47" s="70" t="s">
        <v>132</v>
      </c>
      <c r="B47" s="68"/>
      <c r="C47" s="68"/>
      <c r="D47" s="69"/>
      <c r="E47" s="67"/>
    </row>
    <row r="48" ht="13.5" spans="1:5">
      <c r="A48" s="71" t="s">
        <v>152</v>
      </c>
      <c r="B48" s="68">
        <v>15</v>
      </c>
      <c r="C48" s="68">
        <v>15</v>
      </c>
      <c r="D48" s="69">
        <f t="shared" ref="D48:D51" si="4">C48/B48</f>
        <v>1</v>
      </c>
      <c r="E48" s="67"/>
    </row>
    <row r="49" ht="13.5" spans="1:5">
      <c r="A49" s="71" t="s">
        <v>153</v>
      </c>
      <c r="B49" s="68">
        <v>281</v>
      </c>
      <c r="C49" s="68">
        <v>281</v>
      </c>
      <c r="D49" s="69">
        <f t="shared" si="4"/>
        <v>1</v>
      </c>
      <c r="E49" s="67"/>
    </row>
    <row r="50" ht="13.5" spans="1:5">
      <c r="A50" s="71" t="s">
        <v>123</v>
      </c>
      <c r="B50" s="68">
        <v>135</v>
      </c>
      <c r="C50" s="68">
        <v>135</v>
      </c>
      <c r="D50" s="69">
        <f t="shared" si="4"/>
        <v>1</v>
      </c>
      <c r="E50" s="67"/>
    </row>
    <row r="51" ht="13.5" spans="1:5">
      <c r="A51" s="67" t="s">
        <v>124</v>
      </c>
      <c r="B51" s="68">
        <v>92</v>
      </c>
      <c r="C51" s="68">
        <v>92</v>
      </c>
      <c r="D51" s="69">
        <f t="shared" si="4"/>
        <v>1</v>
      </c>
      <c r="E51" s="67"/>
    </row>
    <row r="52" ht="13.5" spans="1:5">
      <c r="A52" s="70" t="s">
        <v>125</v>
      </c>
      <c r="B52" s="68"/>
      <c r="C52" s="68"/>
      <c r="D52" s="69"/>
      <c r="E52" s="67"/>
    </row>
    <row r="53" ht="13.5" spans="1:5">
      <c r="A53" s="70" t="s">
        <v>154</v>
      </c>
      <c r="B53" s="68"/>
      <c r="C53" s="68"/>
      <c r="D53" s="69"/>
      <c r="E53" s="67"/>
    </row>
    <row r="54" ht="13.5" spans="1:5">
      <c r="A54" s="70" t="s">
        <v>155</v>
      </c>
      <c r="B54" s="68"/>
      <c r="C54" s="68"/>
      <c r="D54" s="69"/>
      <c r="E54" s="67"/>
    </row>
    <row r="55" ht="13.5" spans="1:5">
      <c r="A55" s="71" t="s">
        <v>156</v>
      </c>
      <c r="B55" s="68"/>
      <c r="C55" s="68"/>
      <c r="D55" s="69"/>
      <c r="E55" s="67"/>
    </row>
    <row r="56" ht="13.5" spans="1:5">
      <c r="A56" s="71" t="s">
        <v>157</v>
      </c>
      <c r="B56" s="68">
        <v>54</v>
      </c>
      <c r="C56" s="68">
        <v>54</v>
      </c>
      <c r="D56" s="69">
        <f t="shared" ref="D56:D61" si="5">C56/B56</f>
        <v>1</v>
      </c>
      <c r="E56" s="67"/>
    </row>
    <row r="57" ht="13.5" spans="1:5">
      <c r="A57" s="71" t="s">
        <v>158</v>
      </c>
      <c r="B57" s="68"/>
      <c r="C57" s="68"/>
      <c r="D57" s="69"/>
      <c r="E57" s="67"/>
    </row>
    <row r="58" ht="13.5" spans="1:5">
      <c r="A58" s="70" t="s">
        <v>132</v>
      </c>
      <c r="B58" s="68"/>
      <c r="C58" s="68"/>
      <c r="D58" s="69"/>
      <c r="E58" s="67"/>
    </row>
    <row r="59" ht="13.5" spans="1:5">
      <c r="A59" s="71" t="s">
        <v>159</v>
      </c>
      <c r="B59" s="68"/>
      <c r="C59" s="68"/>
      <c r="D59" s="69"/>
      <c r="E59" s="67"/>
    </row>
    <row r="60" ht="13.5" spans="1:5">
      <c r="A60" s="72" t="s">
        <v>160</v>
      </c>
      <c r="B60" s="68">
        <v>3266</v>
      </c>
      <c r="C60" s="68">
        <v>3266</v>
      </c>
      <c r="D60" s="69">
        <f t="shared" si="5"/>
        <v>1</v>
      </c>
      <c r="E60" s="67"/>
    </row>
    <row r="61" ht="13.5" spans="1:5">
      <c r="A61" s="71" t="s">
        <v>123</v>
      </c>
      <c r="B61" s="68">
        <v>1571</v>
      </c>
      <c r="C61" s="68">
        <v>1571</v>
      </c>
      <c r="D61" s="69">
        <f t="shared" si="5"/>
        <v>1</v>
      </c>
      <c r="E61" s="67"/>
    </row>
    <row r="62" ht="13.5" spans="1:5">
      <c r="A62" s="67" t="s">
        <v>124</v>
      </c>
      <c r="B62" s="68"/>
      <c r="C62" s="68"/>
      <c r="D62" s="69"/>
      <c r="E62" s="67"/>
    </row>
    <row r="63" ht="13.5" spans="1:5">
      <c r="A63" s="67" t="s">
        <v>125</v>
      </c>
      <c r="B63" s="68"/>
      <c r="C63" s="68"/>
      <c r="D63" s="69"/>
      <c r="E63" s="67"/>
    </row>
    <row r="64" ht="13.5" spans="1:5">
      <c r="A64" s="67" t="s">
        <v>161</v>
      </c>
      <c r="B64" s="68"/>
      <c r="C64" s="68"/>
      <c r="D64" s="69"/>
      <c r="E64" s="67"/>
    </row>
    <row r="65" ht="13.5" spans="1:5">
      <c r="A65" s="67" t="s">
        <v>162</v>
      </c>
      <c r="B65" s="68"/>
      <c r="C65" s="68"/>
      <c r="D65" s="69"/>
      <c r="E65" s="67"/>
    </row>
    <row r="66" ht="13.5" spans="1:5">
      <c r="A66" s="67" t="s">
        <v>163</v>
      </c>
      <c r="B66" s="68"/>
      <c r="C66" s="68"/>
      <c r="D66" s="69"/>
      <c r="E66" s="67"/>
    </row>
    <row r="67" ht="13.5" spans="1:5">
      <c r="A67" s="70" t="s">
        <v>164</v>
      </c>
      <c r="B67" s="68"/>
      <c r="C67" s="68"/>
      <c r="D67" s="69"/>
      <c r="E67" s="67"/>
    </row>
    <row r="68" ht="13.5" spans="1:5">
      <c r="A68" s="71" t="s">
        <v>165</v>
      </c>
      <c r="B68" s="68">
        <v>255</v>
      </c>
      <c r="C68" s="68">
        <v>255</v>
      </c>
      <c r="D68" s="69">
        <f t="shared" ref="D68:D70" si="6">C68/B68</f>
        <v>1</v>
      </c>
      <c r="E68" s="67"/>
    </row>
    <row r="69" ht="13.5" spans="1:5">
      <c r="A69" s="71" t="s">
        <v>132</v>
      </c>
      <c r="B69" s="68">
        <v>154</v>
      </c>
      <c r="C69" s="68">
        <v>154</v>
      </c>
      <c r="D69" s="69">
        <f t="shared" si="6"/>
        <v>1</v>
      </c>
      <c r="E69" s="67"/>
    </row>
    <row r="70" ht="13.5" spans="1:5">
      <c r="A70" s="71" t="s">
        <v>166</v>
      </c>
      <c r="B70" s="68">
        <v>1286</v>
      </c>
      <c r="C70" s="68">
        <v>1286</v>
      </c>
      <c r="D70" s="69">
        <f t="shared" si="6"/>
        <v>1</v>
      </c>
      <c r="E70" s="67"/>
    </row>
    <row r="71" ht="13.5" spans="1:5">
      <c r="A71" s="70" t="s">
        <v>167</v>
      </c>
      <c r="B71" s="68"/>
      <c r="C71" s="68"/>
      <c r="D71" s="69"/>
      <c r="E71" s="67"/>
    </row>
    <row r="72" ht="13.5" spans="1:5">
      <c r="A72" s="70" t="s">
        <v>123</v>
      </c>
      <c r="B72" s="68"/>
      <c r="C72" s="68"/>
      <c r="D72" s="69"/>
      <c r="E72" s="67"/>
    </row>
    <row r="73" ht="13.5" spans="1:5">
      <c r="A73" s="70" t="s">
        <v>124</v>
      </c>
      <c r="B73" s="68"/>
      <c r="C73" s="68"/>
      <c r="D73" s="69"/>
      <c r="E73" s="67"/>
    </row>
    <row r="74" ht="13.5" spans="1:5">
      <c r="A74" s="71" t="s">
        <v>125</v>
      </c>
      <c r="B74" s="68"/>
      <c r="C74" s="68"/>
      <c r="D74" s="69"/>
      <c r="E74" s="67"/>
    </row>
    <row r="75" ht="13.5" spans="1:5">
      <c r="A75" s="71" t="s">
        <v>168</v>
      </c>
      <c r="B75" s="68"/>
      <c r="C75" s="68"/>
      <c r="D75" s="69"/>
      <c r="E75" s="67"/>
    </row>
    <row r="76" ht="13.5" spans="1:5">
      <c r="A76" s="71" t="s">
        <v>169</v>
      </c>
      <c r="B76" s="68"/>
      <c r="C76" s="68"/>
      <c r="D76" s="69"/>
      <c r="E76" s="67"/>
    </row>
    <row r="77" ht="13.5" spans="1:5">
      <c r="A77" s="67" t="s">
        <v>170</v>
      </c>
      <c r="B77" s="68"/>
      <c r="C77" s="68"/>
      <c r="D77" s="69"/>
      <c r="E77" s="67"/>
    </row>
    <row r="78" ht="13.5" spans="1:5">
      <c r="A78" s="70" t="s">
        <v>171</v>
      </c>
      <c r="B78" s="68"/>
      <c r="C78" s="68"/>
      <c r="D78" s="69"/>
      <c r="E78" s="67"/>
    </row>
    <row r="79" ht="13.5" spans="1:5">
      <c r="A79" s="70" t="s">
        <v>172</v>
      </c>
      <c r="B79" s="68"/>
      <c r="C79" s="68"/>
      <c r="D79" s="69"/>
      <c r="E79" s="67"/>
    </row>
    <row r="80" ht="13.5" spans="1:5">
      <c r="A80" s="70" t="s">
        <v>164</v>
      </c>
      <c r="B80" s="68"/>
      <c r="C80" s="68"/>
      <c r="D80" s="69"/>
      <c r="E80" s="67"/>
    </row>
    <row r="81" ht="13.5" spans="1:5">
      <c r="A81" s="71" t="s">
        <v>132</v>
      </c>
      <c r="B81" s="68"/>
      <c r="C81" s="68"/>
      <c r="D81" s="69"/>
      <c r="E81" s="67"/>
    </row>
    <row r="82" ht="13.5" spans="1:5">
      <c r="A82" s="71" t="s">
        <v>173</v>
      </c>
      <c r="B82" s="68"/>
      <c r="C82" s="68"/>
      <c r="D82" s="69"/>
      <c r="E82" s="67"/>
    </row>
    <row r="83" ht="13.5" spans="1:5">
      <c r="A83" s="71" t="s">
        <v>174</v>
      </c>
      <c r="B83" s="68">
        <v>680</v>
      </c>
      <c r="C83" s="68">
        <v>680</v>
      </c>
      <c r="D83" s="69">
        <f>C83/B83</f>
        <v>1</v>
      </c>
      <c r="E83" s="67"/>
    </row>
    <row r="84" ht="13.5" spans="1:5">
      <c r="A84" s="70" t="s">
        <v>123</v>
      </c>
      <c r="B84" s="68">
        <v>260</v>
      </c>
      <c r="C84" s="68">
        <v>260</v>
      </c>
      <c r="D84" s="69">
        <f>C84/B84</f>
        <v>1</v>
      </c>
      <c r="E84" s="67"/>
    </row>
    <row r="85" ht="13.5" spans="1:5">
      <c r="A85" s="70" t="s">
        <v>124</v>
      </c>
      <c r="B85" s="68"/>
      <c r="C85" s="68"/>
      <c r="D85" s="69"/>
      <c r="E85" s="67"/>
    </row>
    <row r="86" ht="13.5" spans="1:5">
      <c r="A86" s="70" t="s">
        <v>125</v>
      </c>
      <c r="B86" s="68"/>
      <c r="C86" s="68"/>
      <c r="D86" s="69"/>
      <c r="E86" s="67"/>
    </row>
    <row r="87" ht="13.5" spans="1:5">
      <c r="A87" s="73" t="s">
        <v>175</v>
      </c>
      <c r="B87" s="68"/>
      <c r="C87" s="68"/>
      <c r="D87" s="69"/>
      <c r="E87" s="67"/>
    </row>
    <row r="88" ht="13.5" spans="1:5">
      <c r="A88" s="71" t="s">
        <v>176</v>
      </c>
      <c r="B88" s="68"/>
      <c r="C88" s="68"/>
      <c r="D88" s="69"/>
      <c r="E88" s="67"/>
    </row>
    <row r="89" ht="13.5" spans="1:5">
      <c r="A89" s="71" t="s">
        <v>164</v>
      </c>
      <c r="B89" s="68"/>
      <c r="C89" s="68"/>
      <c r="D89" s="69"/>
      <c r="E89" s="67"/>
    </row>
    <row r="90" ht="13.5" spans="1:5">
      <c r="A90" s="71" t="s">
        <v>132</v>
      </c>
      <c r="B90" s="68"/>
      <c r="C90" s="68"/>
      <c r="D90" s="69"/>
      <c r="E90" s="67"/>
    </row>
    <row r="91" ht="13.5" spans="1:5">
      <c r="A91" s="67" t="s">
        <v>177</v>
      </c>
      <c r="B91" s="68">
        <v>420</v>
      </c>
      <c r="C91" s="68">
        <v>420</v>
      </c>
      <c r="D91" s="69">
        <f>C91/B91</f>
        <v>1</v>
      </c>
      <c r="E91" s="67"/>
    </row>
    <row r="92" ht="13.5" spans="1:5">
      <c r="A92" s="70" t="s">
        <v>178</v>
      </c>
      <c r="B92" s="68"/>
      <c r="C92" s="68"/>
      <c r="D92" s="69"/>
      <c r="E92" s="67"/>
    </row>
    <row r="93" ht="13.5" spans="1:5">
      <c r="A93" s="70" t="s">
        <v>123</v>
      </c>
      <c r="B93" s="68"/>
      <c r="C93" s="68"/>
      <c r="D93" s="69"/>
      <c r="E93" s="67"/>
    </row>
    <row r="94" ht="13.5" spans="1:5">
      <c r="A94" s="71" t="s">
        <v>124</v>
      </c>
      <c r="B94" s="68"/>
      <c r="C94" s="68"/>
      <c r="D94" s="69"/>
      <c r="E94" s="67"/>
    </row>
    <row r="95" ht="13.5" spans="1:5">
      <c r="A95" s="71" t="s">
        <v>125</v>
      </c>
      <c r="B95" s="68"/>
      <c r="C95" s="68"/>
      <c r="D95" s="69"/>
      <c r="E95" s="67"/>
    </row>
    <row r="96" ht="13.5" spans="1:5">
      <c r="A96" s="70" t="s">
        <v>179</v>
      </c>
      <c r="B96" s="68"/>
      <c r="C96" s="68"/>
      <c r="D96" s="69"/>
      <c r="E96" s="67"/>
    </row>
    <row r="97" ht="13.5" spans="1:5">
      <c r="A97" s="70" t="s">
        <v>180</v>
      </c>
      <c r="B97" s="68"/>
      <c r="C97" s="68"/>
      <c r="D97" s="69"/>
      <c r="E97" s="67"/>
    </row>
    <row r="98" ht="13.5" spans="1:5">
      <c r="A98" s="70" t="s">
        <v>164</v>
      </c>
      <c r="B98" s="68"/>
      <c r="C98" s="68"/>
      <c r="D98" s="69"/>
      <c r="E98" s="67"/>
    </row>
    <row r="99" ht="13.5" spans="1:5">
      <c r="A99" s="70" t="s">
        <v>181</v>
      </c>
      <c r="B99" s="68"/>
      <c r="C99" s="68"/>
      <c r="D99" s="69"/>
      <c r="E99" s="67"/>
    </row>
    <row r="100" ht="13.5" spans="1:5">
      <c r="A100" s="70" t="s">
        <v>182</v>
      </c>
      <c r="B100" s="68"/>
      <c r="C100" s="68"/>
      <c r="D100" s="69"/>
      <c r="E100" s="67"/>
    </row>
    <row r="101" ht="13.5" spans="1:5">
      <c r="A101" s="70" t="s">
        <v>183</v>
      </c>
      <c r="B101" s="68"/>
      <c r="C101" s="68"/>
      <c r="D101" s="69"/>
      <c r="E101" s="67"/>
    </row>
    <row r="102" ht="13.5" spans="1:5">
      <c r="A102" s="70" t="s">
        <v>184</v>
      </c>
      <c r="B102" s="68"/>
      <c r="C102" s="68"/>
      <c r="D102" s="69"/>
      <c r="E102" s="67"/>
    </row>
    <row r="103" ht="13.5" spans="1:5">
      <c r="A103" s="71" t="s">
        <v>132</v>
      </c>
      <c r="B103" s="68"/>
      <c r="C103" s="68"/>
      <c r="D103" s="69"/>
      <c r="E103" s="67"/>
    </row>
    <row r="104" ht="13.5" spans="1:5">
      <c r="A104" s="71" t="s">
        <v>185</v>
      </c>
      <c r="B104" s="68"/>
      <c r="C104" s="68"/>
      <c r="D104" s="69"/>
      <c r="E104" s="67"/>
    </row>
    <row r="105" ht="13.5" spans="1:5">
      <c r="A105" s="71" t="s">
        <v>186</v>
      </c>
      <c r="B105" s="68">
        <v>398</v>
      </c>
      <c r="C105" s="68">
        <v>676</v>
      </c>
      <c r="D105" s="69">
        <f>C105/B105</f>
        <v>1.69849246231156</v>
      </c>
      <c r="E105" s="67"/>
    </row>
    <row r="106" ht="13.5" spans="1:5">
      <c r="A106" s="71" t="s">
        <v>123</v>
      </c>
      <c r="B106" s="68">
        <v>112</v>
      </c>
      <c r="C106" s="68">
        <v>390</v>
      </c>
      <c r="D106" s="69">
        <f>C106/B106</f>
        <v>3.48214285714286</v>
      </c>
      <c r="E106" s="67"/>
    </row>
    <row r="107" ht="13.5" spans="1:5">
      <c r="A107" s="70" t="s">
        <v>124</v>
      </c>
      <c r="C107" s="68"/>
      <c r="D107" s="69"/>
      <c r="E107" s="67"/>
    </row>
    <row r="108" ht="13.5" spans="1:5">
      <c r="A108" s="70" t="s">
        <v>125</v>
      </c>
      <c r="B108" s="68"/>
      <c r="C108" s="68"/>
      <c r="D108" s="69"/>
      <c r="E108" s="67"/>
    </row>
    <row r="109" ht="13.5" spans="1:5">
      <c r="A109" s="70" t="s">
        <v>187</v>
      </c>
      <c r="B109" s="68"/>
      <c r="C109" s="68"/>
      <c r="D109" s="69"/>
      <c r="E109" s="67"/>
    </row>
    <row r="110" ht="13.5" spans="1:5">
      <c r="A110" s="71" t="s">
        <v>188</v>
      </c>
      <c r="B110" s="68"/>
      <c r="C110" s="68"/>
      <c r="D110" s="69"/>
      <c r="E110" s="67"/>
    </row>
    <row r="111" ht="13.5" spans="1:5">
      <c r="A111" s="71" t="s">
        <v>189</v>
      </c>
      <c r="B111" s="68"/>
      <c r="C111" s="68"/>
      <c r="D111" s="69"/>
      <c r="E111" s="67"/>
    </row>
    <row r="112" ht="13.5" spans="1:5">
      <c r="A112" s="70" t="s">
        <v>190</v>
      </c>
      <c r="B112" s="68"/>
      <c r="C112" s="68"/>
      <c r="D112" s="69"/>
      <c r="E112" s="67"/>
    </row>
    <row r="113" ht="13.5" spans="1:5">
      <c r="A113" s="73" t="s">
        <v>132</v>
      </c>
      <c r="B113" s="68"/>
      <c r="C113" s="68"/>
      <c r="D113" s="69"/>
      <c r="E113" s="67"/>
    </row>
    <row r="114" ht="13.5" spans="1:5">
      <c r="A114" s="71" t="s">
        <v>191</v>
      </c>
      <c r="B114" s="68">
        <v>286</v>
      </c>
      <c r="C114" s="68">
        <v>286</v>
      </c>
      <c r="D114" s="69">
        <f t="shared" ref="D114:D116" si="7">C114/B114</f>
        <v>1</v>
      </c>
      <c r="E114" s="67"/>
    </row>
    <row r="115" ht="13.5" spans="1:5">
      <c r="A115" s="74" t="s">
        <v>192</v>
      </c>
      <c r="B115" s="68">
        <v>1218</v>
      </c>
      <c r="C115" s="68">
        <v>1518</v>
      </c>
      <c r="D115" s="69">
        <f t="shared" si="7"/>
        <v>1.24630541871921</v>
      </c>
      <c r="E115" s="67"/>
    </row>
    <row r="116" ht="13.5" spans="1:5">
      <c r="A116" s="70" t="s">
        <v>123</v>
      </c>
      <c r="B116" s="68">
        <v>744</v>
      </c>
      <c r="C116" s="68">
        <v>1044</v>
      </c>
      <c r="D116" s="69">
        <f t="shared" si="7"/>
        <v>1.40322580645161</v>
      </c>
      <c r="E116" s="67"/>
    </row>
    <row r="117" ht="13.5" spans="1:5">
      <c r="A117" s="70" t="s">
        <v>124</v>
      </c>
      <c r="B117" s="68"/>
      <c r="C117" s="68"/>
      <c r="D117" s="69"/>
      <c r="E117" s="67"/>
    </row>
    <row r="118" ht="13.5" spans="1:5">
      <c r="A118" s="70" t="s">
        <v>125</v>
      </c>
      <c r="B118" s="68"/>
      <c r="C118" s="68"/>
      <c r="D118" s="69"/>
      <c r="E118" s="67"/>
    </row>
    <row r="119" ht="13.5" spans="1:5">
      <c r="A119" s="71" t="s">
        <v>193</v>
      </c>
      <c r="B119" s="68"/>
      <c r="C119" s="68"/>
      <c r="D119" s="69"/>
      <c r="E119" s="67"/>
    </row>
    <row r="120" ht="13.5" spans="1:5">
      <c r="A120" s="71" t="s">
        <v>194</v>
      </c>
      <c r="B120" s="68">
        <v>50</v>
      </c>
      <c r="C120" s="68">
        <v>50</v>
      </c>
      <c r="D120" s="69">
        <f t="shared" ref="D120:D126" si="8">C120/B120</f>
        <v>1</v>
      </c>
      <c r="E120" s="67"/>
    </row>
    <row r="121" ht="13.5" spans="1:5">
      <c r="A121" s="71" t="s">
        <v>195</v>
      </c>
      <c r="B121" s="68"/>
      <c r="C121" s="68"/>
      <c r="D121" s="69"/>
      <c r="E121" s="67"/>
    </row>
    <row r="122" ht="13.5" spans="1:5">
      <c r="A122" s="70" t="s">
        <v>132</v>
      </c>
      <c r="B122" s="68"/>
      <c r="C122" s="68"/>
      <c r="D122" s="69"/>
      <c r="E122" s="67"/>
    </row>
    <row r="123" ht="13.5" spans="1:5">
      <c r="A123" s="70" t="s">
        <v>196</v>
      </c>
      <c r="B123" s="68">
        <v>424</v>
      </c>
      <c r="C123" s="68">
        <v>424</v>
      </c>
      <c r="D123" s="69">
        <f t="shared" si="8"/>
        <v>1</v>
      </c>
      <c r="E123" s="67"/>
    </row>
    <row r="124" ht="13.5" spans="1:5">
      <c r="A124" s="67" t="s">
        <v>197</v>
      </c>
      <c r="B124" s="68">
        <v>310</v>
      </c>
      <c r="C124" s="68">
        <v>310</v>
      </c>
      <c r="D124" s="69">
        <f t="shared" si="8"/>
        <v>1</v>
      </c>
      <c r="E124" s="67"/>
    </row>
    <row r="125" ht="13.5" spans="1:5">
      <c r="A125" s="70" t="s">
        <v>123</v>
      </c>
      <c r="B125" s="68">
        <v>116</v>
      </c>
      <c r="C125" s="68">
        <v>116</v>
      </c>
      <c r="D125" s="69">
        <f t="shared" si="8"/>
        <v>1</v>
      </c>
      <c r="E125" s="67"/>
    </row>
    <row r="126" ht="13.5" spans="1:5">
      <c r="A126" s="70" t="s">
        <v>124</v>
      </c>
      <c r="B126" s="68">
        <v>2</v>
      </c>
      <c r="C126" s="68">
        <v>2</v>
      </c>
      <c r="D126" s="69">
        <f t="shared" si="8"/>
        <v>1</v>
      </c>
      <c r="E126" s="67"/>
    </row>
    <row r="127" ht="13.5" spans="1:5">
      <c r="A127" s="70" t="s">
        <v>125</v>
      </c>
      <c r="B127" s="68"/>
      <c r="C127" s="68"/>
      <c r="D127" s="69"/>
      <c r="E127" s="67"/>
    </row>
    <row r="128" ht="13.5" spans="1:5">
      <c r="A128" s="71" t="s">
        <v>198</v>
      </c>
      <c r="B128" s="68"/>
      <c r="C128" s="68"/>
      <c r="D128" s="69"/>
      <c r="E128" s="67"/>
    </row>
    <row r="129" ht="13.5" spans="1:5">
      <c r="A129" s="71" t="s">
        <v>199</v>
      </c>
      <c r="B129" s="68"/>
      <c r="C129" s="68"/>
      <c r="D129" s="69"/>
      <c r="E129" s="67"/>
    </row>
    <row r="130" ht="13.5" spans="1:5">
      <c r="A130" s="71" t="s">
        <v>200</v>
      </c>
      <c r="B130" s="68"/>
      <c r="C130" s="68"/>
      <c r="D130" s="69"/>
      <c r="E130" s="67"/>
    </row>
    <row r="131" ht="13.5" spans="1:5">
      <c r="A131" s="70" t="s">
        <v>201</v>
      </c>
      <c r="B131" s="68"/>
      <c r="C131" s="68"/>
      <c r="D131" s="69"/>
      <c r="E131" s="67"/>
    </row>
    <row r="132" ht="13.5" spans="1:5">
      <c r="A132" s="70" t="s">
        <v>202</v>
      </c>
      <c r="B132" s="68">
        <v>192</v>
      </c>
      <c r="C132" s="68">
        <v>192</v>
      </c>
      <c r="D132" s="69">
        <f>C132/B132</f>
        <v>1</v>
      </c>
      <c r="E132" s="67"/>
    </row>
    <row r="133" ht="13.5" spans="1:5">
      <c r="A133" s="70" t="s">
        <v>132</v>
      </c>
      <c r="B133" s="68"/>
      <c r="C133" s="68"/>
      <c r="D133" s="69"/>
      <c r="E133" s="67"/>
    </row>
    <row r="134" ht="13.5" spans="1:5">
      <c r="A134" s="71" t="s">
        <v>203</v>
      </c>
      <c r="B134" s="68"/>
      <c r="C134" s="68"/>
      <c r="D134" s="69"/>
      <c r="E134" s="67"/>
    </row>
    <row r="135" ht="13.5" spans="1:5">
      <c r="A135" s="71" t="s">
        <v>204</v>
      </c>
      <c r="B135" s="68"/>
      <c r="C135" s="68"/>
      <c r="D135" s="69"/>
      <c r="E135" s="67"/>
    </row>
    <row r="136" ht="13.5" spans="1:5">
      <c r="A136" s="71" t="s">
        <v>123</v>
      </c>
      <c r="B136" s="68"/>
      <c r="C136" s="68"/>
      <c r="D136" s="69"/>
      <c r="E136" s="67"/>
    </row>
    <row r="137" ht="13.5" spans="1:5">
      <c r="A137" s="67" t="s">
        <v>124</v>
      </c>
      <c r="B137" s="68"/>
      <c r="C137" s="68"/>
      <c r="D137" s="69"/>
      <c r="E137" s="67"/>
    </row>
    <row r="138" ht="13.5" spans="1:5">
      <c r="A138" s="70" t="s">
        <v>125</v>
      </c>
      <c r="B138" s="68"/>
      <c r="C138" s="68"/>
      <c r="D138" s="69"/>
      <c r="E138" s="67"/>
    </row>
    <row r="139" ht="13.5" spans="1:5">
      <c r="A139" s="70" t="s">
        <v>205</v>
      </c>
      <c r="B139" s="68"/>
      <c r="C139" s="68"/>
      <c r="D139" s="69"/>
      <c r="E139" s="67"/>
    </row>
    <row r="140" ht="13.5" spans="1:5">
      <c r="A140" s="70" t="s">
        <v>206</v>
      </c>
      <c r="B140" s="68"/>
      <c r="C140" s="68"/>
      <c r="D140" s="69"/>
      <c r="E140" s="67"/>
    </row>
    <row r="141" ht="13.5" spans="1:5">
      <c r="A141" s="73" t="s">
        <v>207</v>
      </c>
      <c r="B141" s="68"/>
      <c r="C141" s="68"/>
      <c r="D141" s="69"/>
      <c r="E141" s="67"/>
    </row>
    <row r="142" ht="13.5" spans="1:5">
      <c r="A142" s="71" t="s">
        <v>208</v>
      </c>
      <c r="B142" s="68"/>
      <c r="C142" s="68"/>
      <c r="D142" s="69"/>
      <c r="E142" s="67"/>
    </row>
    <row r="143" ht="13.5" spans="1:5">
      <c r="A143" s="70" t="s">
        <v>209</v>
      </c>
      <c r="B143" s="68"/>
      <c r="C143" s="68"/>
      <c r="D143" s="69"/>
      <c r="E143" s="67"/>
    </row>
    <row r="144" ht="13.5" spans="1:5">
      <c r="A144" s="70" t="s">
        <v>210</v>
      </c>
      <c r="B144" s="68"/>
      <c r="C144" s="68"/>
      <c r="D144" s="69"/>
      <c r="E144" s="67"/>
    </row>
    <row r="145" ht="13.5" spans="1:5">
      <c r="A145" s="70" t="s">
        <v>211</v>
      </c>
      <c r="B145" s="68"/>
      <c r="C145" s="68"/>
      <c r="D145" s="69"/>
      <c r="E145" s="67"/>
    </row>
    <row r="146" ht="13.5" spans="1:5">
      <c r="A146" s="70" t="s">
        <v>132</v>
      </c>
      <c r="B146" s="68"/>
      <c r="C146" s="68"/>
      <c r="D146" s="69"/>
      <c r="E146" s="67"/>
    </row>
    <row r="147" ht="13.5" spans="1:5">
      <c r="A147" s="70" t="s">
        <v>212</v>
      </c>
      <c r="B147" s="68"/>
      <c r="C147" s="68"/>
      <c r="D147" s="69"/>
      <c r="E147" s="67"/>
    </row>
    <row r="148" ht="13.5" spans="1:5">
      <c r="A148" s="70" t="s">
        <v>213</v>
      </c>
      <c r="B148" s="68"/>
      <c r="C148" s="68"/>
      <c r="D148" s="69"/>
      <c r="E148" s="67"/>
    </row>
    <row r="149" ht="13.5" spans="1:5">
      <c r="A149" s="70" t="s">
        <v>123</v>
      </c>
      <c r="B149" s="68"/>
      <c r="C149" s="68"/>
      <c r="D149" s="69"/>
      <c r="E149" s="67"/>
    </row>
    <row r="150" ht="13.5" spans="1:5">
      <c r="A150" s="70" t="s">
        <v>124</v>
      </c>
      <c r="B150" s="68"/>
      <c r="C150" s="68"/>
      <c r="D150" s="69"/>
      <c r="E150" s="67"/>
    </row>
    <row r="151" ht="13.5" spans="1:5">
      <c r="A151" s="71" t="s">
        <v>125</v>
      </c>
      <c r="B151" s="68"/>
      <c r="C151" s="68"/>
      <c r="D151" s="69"/>
      <c r="E151" s="67"/>
    </row>
    <row r="152" ht="13.5" spans="1:5">
      <c r="A152" s="71" t="s">
        <v>214</v>
      </c>
      <c r="B152" s="68"/>
      <c r="C152" s="68"/>
      <c r="D152" s="69"/>
      <c r="E152" s="67"/>
    </row>
    <row r="153" ht="13.5" spans="1:5">
      <c r="A153" s="71" t="s">
        <v>132</v>
      </c>
      <c r="B153" s="68"/>
      <c r="C153" s="68"/>
      <c r="D153" s="69"/>
      <c r="E153" s="67"/>
    </row>
    <row r="154" ht="13.5" spans="1:5">
      <c r="A154" s="67" t="s">
        <v>215</v>
      </c>
      <c r="B154" s="68"/>
      <c r="C154" s="68"/>
      <c r="D154" s="69"/>
      <c r="E154" s="67"/>
    </row>
    <row r="155" ht="13.5" spans="1:5">
      <c r="A155" s="70" t="s">
        <v>216</v>
      </c>
      <c r="B155" s="68">
        <v>30</v>
      </c>
      <c r="C155" s="68">
        <v>30</v>
      </c>
      <c r="D155" s="69">
        <f>C155/B155</f>
        <v>1</v>
      </c>
      <c r="E155" s="67"/>
    </row>
    <row r="156" ht="13.5" spans="1:5">
      <c r="A156" s="70" t="s">
        <v>123</v>
      </c>
      <c r="B156" s="68"/>
      <c r="C156" s="68"/>
      <c r="D156" s="69"/>
      <c r="E156" s="67"/>
    </row>
    <row r="157" ht="13.5" spans="1:5">
      <c r="A157" s="71" t="s">
        <v>124</v>
      </c>
      <c r="B157" s="68"/>
      <c r="C157" s="68"/>
      <c r="D157" s="69"/>
      <c r="E157" s="67"/>
    </row>
    <row r="158" ht="13.5" spans="1:5">
      <c r="A158" s="71" t="s">
        <v>125</v>
      </c>
      <c r="B158" s="68"/>
      <c r="C158" s="68"/>
      <c r="D158" s="69"/>
      <c r="E158" s="67"/>
    </row>
    <row r="159" ht="13.5" spans="1:5">
      <c r="A159" s="71" t="s">
        <v>217</v>
      </c>
      <c r="B159" s="68"/>
      <c r="C159" s="68"/>
      <c r="D159" s="69"/>
      <c r="E159" s="67"/>
    </row>
    <row r="160" ht="13.5" spans="1:5">
      <c r="A160" s="67" t="s">
        <v>218</v>
      </c>
      <c r="B160" s="68">
        <v>30</v>
      </c>
      <c r="C160" s="68">
        <v>30</v>
      </c>
      <c r="D160" s="69">
        <f t="shared" ref="D160:D164" si="9">C160/B160</f>
        <v>1</v>
      </c>
      <c r="E160" s="67"/>
    </row>
    <row r="161" ht="13.5" spans="1:5">
      <c r="A161" s="70" t="s">
        <v>132</v>
      </c>
      <c r="B161" s="68"/>
      <c r="C161" s="68"/>
      <c r="D161" s="69"/>
      <c r="E161" s="67"/>
    </row>
    <row r="162" ht="13.5" spans="1:5">
      <c r="A162" s="70" t="s">
        <v>219</v>
      </c>
      <c r="B162" s="68"/>
      <c r="C162" s="68"/>
      <c r="D162" s="69"/>
      <c r="E162" s="67"/>
    </row>
    <row r="163" ht="13.5" spans="1:5">
      <c r="A163" s="71" t="s">
        <v>220</v>
      </c>
      <c r="B163" s="68">
        <v>237</v>
      </c>
      <c r="C163" s="68">
        <v>237</v>
      </c>
      <c r="D163" s="69">
        <f t="shared" si="9"/>
        <v>1</v>
      </c>
      <c r="E163" s="67"/>
    </row>
    <row r="164" ht="13.5" spans="1:5">
      <c r="A164" s="71" t="s">
        <v>123</v>
      </c>
      <c r="B164" s="68">
        <v>103</v>
      </c>
      <c r="C164" s="68">
        <v>103</v>
      </c>
      <c r="D164" s="69">
        <f t="shared" si="9"/>
        <v>1</v>
      </c>
      <c r="E164" s="67"/>
    </row>
    <row r="165" ht="13.5" spans="1:5">
      <c r="A165" s="71" t="s">
        <v>124</v>
      </c>
      <c r="B165" s="68"/>
      <c r="C165" s="68"/>
      <c r="D165" s="69"/>
      <c r="E165" s="67"/>
    </row>
    <row r="166" ht="13.5" spans="1:5">
      <c r="A166" s="70" t="s">
        <v>125</v>
      </c>
      <c r="B166" s="68"/>
      <c r="C166" s="68"/>
      <c r="D166" s="69"/>
      <c r="E166" s="67"/>
    </row>
    <row r="167" ht="13.5" spans="1:5">
      <c r="A167" s="72" t="s">
        <v>221</v>
      </c>
      <c r="B167" s="68">
        <v>125</v>
      </c>
      <c r="C167" s="68">
        <v>125</v>
      </c>
      <c r="D167" s="69">
        <f t="shared" ref="D167:D170" si="10">C167/B167</f>
        <v>1</v>
      </c>
      <c r="E167" s="67"/>
    </row>
    <row r="168" ht="13.5" spans="1:5">
      <c r="A168" s="70" t="s">
        <v>222</v>
      </c>
      <c r="B168" s="68">
        <v>9</v>
      </c>
      <c r="C168" s="68">
        <v>9</v>
      </c>
      <c r="D168" s="69">
        <f t="shared" si="10"/>
        <v>1</v>
      </c>
      <c r="E168" s="67"/>
    </row>
    <row r="169" ht="13.5" spans="1:5">
      <c r="A169" s="71" t="s">
        <v>223</v>
      </c>
      <c r="B169" s="68">
        <v>16</v>
      </c>
      <c r="C169" s="68">
        <v>16</v>
      </c>
      <c r="D169" s="69">
        <f t="shared" si="10"/>
        <v>1</v>
      </c>
      <c r="E169" s="67"/>
    </row>
    <row r="170" ht="13.5" spans="1:5">
      <c r="A170" s="71" t="s">
        <v>123</v>
      </c>
      <c r="B170" s="68">
        <v>16</v>
      </c>
      <c r="C170" s="68">
        <v>16</v>
      </c>
      <c r="D170" s="69">
        <f t="shared" si="10"/>
        <v>1</v>
      </c>
      <c r="E170" s="67"/>
    </row>
    <row r="171" ht="13.5" spans="1:5">
      <c r="A171" s="71" t="s">
        <v>124</v>
      </c>
      <c r="B171" s="68"/>
      <c r="C171" s="68"/>
      <c r="D171" s="69"/>
      <c r="E171" s="67"/>
    </row>
    <row r="172" ht="13.5" spans="1:5">
      <c r="A172" s="67" t="s">
        <v>125</v>
      </c>
      <c r="B172" s="68"/>
      <c r="C172" s="68"/>
      <c r="D172" s="69"/>
      <c r="E172" s="67"/>
    </row>
    <row r="173" ht="13.5" spans="1:5">
      <c r="A173" s="70" t="s">
        <v>137</v>
      </c>
      <c r="B173" s="75"/>
      <c r="C173" s="75"/>
      <c r="D173" s="69"/>
      <c r="E173" s="67"/>
    </row>
    <row r="174" ht="13.5" spans="1:5">
      <c r="A174" s="70" t="s">
        <v>132</v>
      </c>
      <c r="B174" s="68"/>
      <c r="C174" s="68"/>
      <c r="D174" s="69"/>
      <c r="E174" s="67"/>
    </row>
    <row r="175" ht="13.5" spans="1:5">
      <c r="A175" s="70" t="s">
        <v>224</v>
      </c>
      <c r="B175" s="68"/>
      <c r="C175" s="68"/>
      <c r="D175" s="69"/>
      <c r="E175" s="67"/>
    </row>
    <row r="176" ht="13.5" spans="1:5">
      <c r="A176" s="71" t="s">
        <v>225</v>
      </c>
      <c r="B176" s="68">
        <v>294</v>
      </c>
      <c r="C176" s="68">
        <v>294</v>
      </c>
      <c r="D176" s="69">
        <f t="shared" ref="D176:D178" si="11">C176/B176</f>
        <v>1</v>
      </c>
      <c r="E176" s="67"/>
    </row>
    <row r="177" ht="13.5" spans="1:5">
      <c r="A177" s="71" t="s">
        <v>123</v>
      </c>
      <c r="B177" s="68">
        <v>144</v>
      </c>
      <c r="C177" s="68">
        <v>144</v>
      </c>
      <c r="D177" s="69">
        <f t="shared" si="11"/>
        <v>1</v>
      </c>
      <c r="E177" s="67"/>
    </row>
    <row r="178" ht="13.5" spans="1:5">
      <c r="A178" s="71" t="s">
        <v>124</v>
      </c>
      <c r="B178" s="68">
        <v>49</v>
      </c>
      <c r="C178" s="68">
        <v>49</v>
      </c>
      <c r="D178" s="69">
        <f t="shared" si="11"/>
        <v>1</v>
      </c>
      <c r="E178" s="67"/>
    </row>
    <row r="179" ht="13.5" spans="1:5">
      <c r="A179" s="70" t="s">
        <v>125</v>
      </c>
      <c r="B179" s="68"/>
      <c r="C179" s="68"/>
      <c r="D179" s="69"/>
      <c r="E179" s="67"/>
    </row>
    <row r="180" ht="13.5" spans="1:5">
      <c r="A180" s="70" t="s">
        <v>226</v>
      </c>
      <c r="B180" s="68"/>
      <c r="C180" s="68"/>
      <c r="D180" s="69"/>
      <c r="E180" s="67"/>
    </row>
    <row r="181" ht="13.5" spans="1:5">
      <c r="A181" s="71" t="s">
        <v>132</v>
      </c>
      <c r="B181" s="68">
        <v>10</v>
      </c>
      <c r="C181" s="68">
        <v>10</v>
      </c>
      <c r="D181" s="69">
        <f t="shared" ref="D181:D184" si="12">C181/B181</f>
        <v>1</v>
      </c>
      <c r="E181" s="67"/>
    </row>
    <row r="182" ht="13.5" spans="1:5">
      <c r="A182" s="71" t="s">
        <v>227</v>
      </c>
      <c r="B182" s="68">
        <v>91</v>
      </c>
      <c r="C182" s="68">
        <v>91</v>
      </c>
      <c r="D182" s="69">
        <f t="shared" si="12"/>
        <v>1</v>
      </c>
      <c r="E182" s="67"/>
    </row>
    <row r="183" ht="13.5" spans="1:5">
      <c r="A183" s="71" t="s">
        <v>228</v>
      </c>
      <c r="B183" s="68">
        <v>1578</v>
      </c>
      <c r="C183" s="68">
        <v>1578</v>
      </c>
      <c r="D183" s="69">
        <f t="shared" si="12"/>
        <v>1</v>
      </c>
      <c r="E183" s="67"/>
    </row>
    <row r="184" ht="13.5" spans="1:5">
      <c r="A184" s="71" t="s">
        <v>123</v>
      </c>
      <c r="B184" s="68">
        <v>550</v>
      </c>
      <c r="C184" s="68">
        <v>550</v>
      </c>
      <c r="D184" s="69">
        <f t="shared" si="12"/>
        <v>1</v>
      </c>
      <c r="E184" s="67"/>
    </row>
    <row r="185" ht="13.5" spans="1:5">
      <c r="A185" s="70" t="s">
        <v>124</v>
      </c>
      <c r="B185" s="68"/>
      <c r="C185" s="68"/>
      <c r="D185" s="69"/>
      <c r="E185" s="67"/>
    </row>
    <row r="186" ht="13.5" spans="1:5">
      <c r="A186" s="70" t="s">
        <v>125</v>
      </c>
      <c r="B186" s="68"/>
      <c r="C186" s="68"/>
      <c r="D186" s="69"/>
      <c r="E186" s="67"/>
    </row>
    <row r="187" ht="13.5" spans="1:5">
      <c r="A187" s="70" t="s">
        <v>229</v>
      </c>
      <c r="B187" s="68"/>
      <c r="C187" s="68"/>
      <c r="D187" s="69"/>
      <c r="E187" s="67"/>
    </row>
    <row r="188" ht="13.5" spans="1:5">
      <c r="A188" s="71" t="s">
        <v>132</v>
      </c>
      <c r="B188" s="68"/>
      <c r="C188" s="68"/>
      <c r="D188" s="69"/>
      <c r="E188" s="67"/>
    </row>
    <row r="189" ht="13.5" spans="1:5">
      <c r="A189" s="71" t="s">
        <v>230</v>
      </c>
      <c r="B189" s="68">
        <v>1028</v>
      </c>
      <c r="C189" s="68">
        <v>1028</v>
      </c>
      <c r="D189" s="69">
        <f t="shared" ref="D189:D191" si="13">C189/B189</f>
        <v>1</v>
      </c>
      <c r="E189" s="67"/>
    </row>
    <row r="190" ht="13.5" spans="1:5">
      <c r="A190" s="71" t="s">
        <v>231</v>
      </c>
      <c r="B190" s="68">
        <v>1240</v>
      </c>
      <c r="C190" s="68">
        <v>1540</v>
      </c>
      <c r="D190" s="69">
        <f t="shared" si="13"/>
        <v>1.24193548387097</v>
      </c>
      <c r="E190" s="67"/>
    </row>
    <row r="191" ht="13.5" spans="1:5">
      <c r="A191" s="70" t="s">
        <v>123</v>
      </c>
      <c r="B191" s="68">
        <v>205</v>
      </c>
      <c r="C191" s="68">
        <v>505</v>
      </c>
      <c r="D191" s="69">
        <f t="shared" si="13"/>
        <v>2.46341463414634</v>
      </c>
      <c r="E191" s="67"/>
    </row>
    <row r="192" ht="13.5" spans="1:5">
      <c r="A192" s="70" t="s">
        <v>124</v>
      </c>
      <c r="B192" s="68"/>
      <c r="C192" s="68"/>
      <c r="D192" s="69"/>
      <c r="E192" s="67"/>
    </row>
    <row r="193" ht="13.5" spans="1:5">
      <c r="A193" s="70" t="s">
        <v>125</v>
      </c>
      <c r="B193" s="68"/>
      <c r="C193" s="68"/>
      <c r="D193" s="69"/>
      <c r="E193" s="67"/>
    </row>
    <row r="194" ht="13.5" spans="1:5">
      <c r="A194" s="70" t="s">
        <v>232</v>
      </c>
      <c r="B194" s="68"/>
      <c r="C194" s="68"/>
      <c r="D194" s="69"/>
      <c r="E194" s="67"/>
    </row>
    <row r="195" ht="13.5" spans="1:5">
      <c r="A195" s="70" t="s">
        <v>132</v>
      </c>
      <c r="B195" s="68"/>
      <c r="C195" s="68"/>
      <c r="D195" s="69"/>
      <c r="E195" s="67"/>
    </row>
    <row r="196" ht="13.5" spans="1:5">
      <c r="A196" s="71" t="s">
        <v>233</v>
      </c>
      <c r="B196" s="68">
        <v>1035</v>
      </c>
      <c r="C196" s="68">
        <v>1035</v>
      </c>
      <c r="D196" s="69">
        <f t="shared" ref="D196:D198" si="14">C196/B196</f>
        <v>1</v>
      </c>
      <c r="E196" s="67"/>
    </row>
    <row r="197" ht="13.5" spans="1:5">
      <c r="A197" s="71" t="s">
        <v>234</v>
      </c>
      <c r="B197" s="68">
        <v>561</v>
      </c>
      <c r="C197" s="68">
        <v>561</v>
      </c>
      <c r="D197" s="69">
        <f t="shared" si="14"/>
        <v>1</v>
      </c>
      <c r="E197" s="67"/>
    </row>
    <row r="198" ht="13.5" spans="1:5">
      <c r="A198" s="67" t="s">
        <v>123</v>
      </c>
      <c r="B198" s="68">
        <v>211</v>
      </c>
      <c r="C198" s="68">
        <v>211</v>
      </c>
      <c r="D198" s="69">
        <f t="shared" si="14"/>
        <v>1</v>
      </c>
      <c r="E198" s="67"/>
    </row>
    <row r="199" ht="13.5" spans="1:5">
      <c r="A199" s="70" t="s">
        <v>124</v>
      </c>
      <c r="B199" s="68"/>
      <c r="C199" s="68"/>
      <c r="D199" s="69"/>
      <c r="E199" s="67"/>
    </row>
    <row r="200" ht="13.5" spans="1:5">
      <c r="A200" s="70" t="s">
        <v>125</v>
      </c>
      <c r="B200" s="68"/>
      <c r="C200" s="68"/>
      <c r="D200" s="69"/>
      <c r="E200" s="67"/>
    </row>
    <row r="201" ht="13.5" spans="1:5">
      <c r="A201" s="70" t="s">
        <v>235</v>
      </c>
      <c r="B201" s="68"/>
      <c r="C201" s="68"/>
      <c r="D201" s="69"/>
      <c r="E201" s="67"/>
    </row>
    <row r="202" ht="13.5" spans="1:5">
      <c r="A202" s="70" t="s">
        <v>132</v>
      </c>
      <c r="B202" s="68"/>
      <c r="C202" s="68"/>
      <c r="D202" s="69"/>
      <c r="E202" s="67"/>
    </row>
    <row r="203" ht="13.5" spans="1:5">
      <c r="A203" s="71" t="s">
        <v>236</v>
      </c>
      <c r="B203" s="68">
        <v>350</v>
      </c>
      <c r="C203" s="68">
        <v>350</v>
      </c>
      <c r="D203" s="69">
        <f t="shared" ref="D203:D205" si="15">C203/B203</f>
        <v>1</v>
      </c>
      <c r="E203" s="67"/>
    </row>
    <row r="204" ht="13.5" spans="1:5">
      <c r="A204" s="71" t="s">
        <v>237</v>
      </c>
      <c r="B204" s="68">
        <v>304</v>
      </c>
      <c r="C204" s="68">
        <v>304</v>
      </c>
      <c r="D204" s="69">
        <f t="shared" si="15"/>
        <v>1</v>
      </c>
      <c r="E204" s="67"/>
    </row>
    <row r="205" ht="13.5" spans="1:5">
      <c r="A205" s="71" t="s">
        <v>123</v>
      </c>
      <c r="B205" s="68">
        <v>210</v>
      </c>
      <c r="C205" s="68">
        <v>210</v>
      </c>
      <c r="D205" s="69">
        <f t="shared" si="15"/>
        <v>1</v>
      </c>
      <c r="E205" s="67"/>
    </row>
    <row r="206" ht="13.5" spans="1:5">
      <c r="A206" s="70" t="s">
        <v>124</v>
      </c>
      <c r="B206" s="68"/>
      <c r="C206" s="68"/>
      <c r="D206" s="69"/>
      <c r="E206" s="67"/>
    </row>
    <row r="207" ht="13.5" spans="1:5">
      <c r="A207" s="70" t="s">
        <v>125</v>
      </c>
      <c r="B207" s="68"/>
      <c r="C207" s="68"/>
      <c r="D207" s="69"/>
      <c r="E207" s="67"/>
    </row>
    <row r="208" ht="13.5" spans="1:5">
      <c r="A208" s="70" t="s">
        <v>238</v>
      </c>
      <c r="B208" s="68"/>
      <c r="C208" s="68"/>
      <c r="D208" s="69"/>
      <c r="E208" s="67"/>
    </row>
    <row r="209" ht="13.5" spans="1:5">
      <c r="A209" s="70" t="s">
        <v>239</v>
      </c>
      <c r="B209" s="68"/>
      <c r="C209" s="68"/>
      <c r="D209" s="69"/>
      <c r="E209" s="67"/>
    </row>
    <row r="210" ht="13.5" spans="1:5">
      <c r="A210" s="70" t="s">
        <v>132</v>
      </c>
      <c r="B210" s="75"/>
      <c r="C210" s="75"/>
      <c r="D210" s="69"/>
      <c r="E210" s="67"/>
    </row>
    <row r="211" ht="13.5" spans="1:5">
      <c r="A211" s="71" t="s">
        <v>240</v>
      </c>
      <c r="B211" s="68">
        <v>94</v>
      </c>
      <c r="C211" s="68">
        <v>94</v>
      </c>
      <c r="D211" s="69">
        <f>C211/B211</f>
        <v>1</v>
      </c>
      <c r="E211" s="67"/>
    </row>
    <row r="212" ht="13.5" spans="1:5">
      <c r="A212" s="71" t="s">
        <v>241</v>
      </c>
      <c r="B212" s="75"/>
      <c r="C212" s="75"/>
      <c r="D212" s="69"/>
      <c r="E212" s="67"/>
    </row>
    <row r="213" ht="13.5" spans="1:5">
      <c r="A213" s="71" t="s">
        <v>123</v>
      </c>
      <c r="B213" s="68"/>
      <c r="C213" s="68"/>
      <c r="D213" s="69"/>
      <c r="E213" s="67"/>
    </row>
    <row r="214" ht="13.5" spans="1:5">
      <c r="A214" s="67" t="s">
        <v>124</v>
      </c>
      <c r="B214" s="68"/>
      <c r="C214" s="68"/>
      <c r="D214" s="69"/>
      <c r="E214" s="67"/>
    </row>
    <row r="215" ht="13.5" spans="1:5">
      <c r="A215" s="70" t="s">
        <v>125</v>
      </c>
      <c r="B215" s="76"/>
      <c r="C215" s="76"/>
      <c r="D215" s="69"/>
      <c r="E215" s="67"/>
    </row>
    <row r="216" ht="13.5" spans="1:5">
      <c r="A216" s="70" t="s">
        <v>132</v>
      </c>
      <c r="B216" s="76"/>
      <c r="C216" s="76"/>
      <c r="D216" s="69"/>
      <c r="E216" s="67"/>
    </row>
    <row r="217" ht="13.5" spans="1:5">
      <c r="A217" s="70" t="s">
        <v>242</v>
      </c>
      <c r="B217" s="76"/>
      <c r="C217" s="76"/>
      <c r="D217" s="69"/>
      <c r="E217" s="67"/>
    </row>
    <row r="218" ht="13.5" spans="1:5">
      <c r="A218" s="71" t="s">
        <v>243</v>
      </c>
      <c r="B218" s="76">
        <v>1247</v>
      </c>
      <c r="C218" s="76">
        <v>1247</v>
      </c>
      <c r="D218" s="69">
        <f t="shared" ref="D218:D223" si="16">C218/B218</f>
        <v>1</v>
      </c>
      <c r="E218" s="67"/>
    </row>
    <row r="219" ht="13.5" spans="1:5">
      <c r="A219" s="71" t="s">
        <v>123</v>
      </c>
      <c r="B219" s="77">
        <v>34</v>
      </c>
      <c r="C219" s="77">
        <v>34</v>
      </c>
      <c r="D219" s="69">
        <f t="shared" si="16"/>
        <v>1</v>
      </c>
      <c r="E219" s="67"/>
    </row>
    <row r="220" ht="13.5" spans="1:5">
      <c r="A220" s="71" t="s">
        <v>124</v>
      </c>
      <c r="B220" s="77"/>
      <c r="C220" s="77"/>
      <c r="D220" s="69"/>
      <c r="E220" s="67"/>
    </row>
    <row r="221" ht="13.5" spans="1:5">
      <c r="A221" s="70" t="s">
        <v>125</v>
      </c>
      <c r="B221" s="77"/>
      <c r="C221" s="77"/>
      <c r="D221" s="69"/>
      <c r="E221" s="67"/>
    </row>
    <row r="222" ht="13.5" spans="1:5">
      <c r="A222" s="70" t="s">
        <v>132</v>
      </c>
      <c r="B222" s="77"/>
      <c r="C222" s="77"/>
      <c r="D222" s="69"/>
      <c r="E222" s="67"/>
    </row>
    <row r="223" ht="13.5" spans="1:5">
      <c r="A223" s="70" t="s">
        <v>244</v>
      </c>
      <c r="B223" s="77">
        <v>1213</v>
      </c>
      <c r="C223" s="77">
        <v>1213</v>
      </c>
      <c r="D223" s="69">
        <f t="shared" si="16"/>
        <v>1</v>
      </c>
      <c r="E223" s="67"/>
    </row>
    <row r="224" ht="13.5" spans="1:5">
      <c r="A224" s="70" t="s">
        <v>245</v>
      </c>
      <c r="B224" s="77"/>
      <c r="C224" s="77"/>
      <c r="D224" s="69"/>
      <c r="E224" s="67"/>
    </row>
    <row r="225" ht="13.5" spans="1:5">
      <c r="A225" s="70" t="s">
        <v>123</v>
      </c>
      <c r="B225" s="77"/>
      <c r="C225" s="77"/>
      <c r="D225" s="69"/>
      <c r="E225" s="67"/>
    </row>
    <row r="226" ht="13.5" spans="1:5">
      <c r="A226" s="70" t="s">
        <v>124</v>
      </c>
      <c r="B226" s="77"/>
      <c r="C226" s="77"/>
      <c r="D226" s="69"/>
      <c r="E226" s="67"/>
    </row>
    <row r="227" ht="13.5" spans="1:5">
      <c r="A227" s="70" t="s">
        <v>125</v>
      </c>
      <c r="B227" s="76"/>
      <c r="C227" s="76"/>
      <c r="D227" s="69"/>
      <c r="E227" s="67"/>
    </row>
    <row r="228" ht="13.5" spans="1:5">
      <c r="A228" s="70" t="s">
        <v>246</v>
      </c>
      <c r="B228" s="76"/>
      <c r="C228" s="76"/>
      <c r="D228" s="69"/>
      <c r="E228" s="67"/>
    </row>
    <row r="229" ht="13.5" spans="1:5">
      <c r="A229" s="70" t="s">
        <v>132</v>
      </c>
      <c r="B229" s="76"/>
      <c r="C229" s="76"/>
      <c r="D229" s="69"/>
      <c r="E229" s="67"/>
    </row>
    <row r="230" ht="13.5" spans="1:5">
      <c r="A230" s="70" t="s">
        <v>247</v>
      </c>
      <c r="B230" s="76"/>
      <c r="C230" s="76"/>
      <c r="D230" s="69"/>
      <c r="E230" s="67"/>
    </row>
    <row r="231" ht="13.5" spans="1:5">
      <c r="A231" s="70" t="s">
        <v>248</v>
      </c>
      <c r="B231" s="76">
        <v>3627</v>
      </c>
      <c r="C231" s="76">
        <v>3627</v>
      </c>
      <c r="D231" s="69">
        <f t="shared" ref="D231:D233" si="17">C231/B231</f>
        <v>1</v>
      </c>
      <c r="E231" s="67"/>
    </row>
    <row r="232" ht="13.5" spans="1:5">
      <c r="A232" s="70" t="s">
        <v>123</v>
      </c>
      <c r="B232" s="68">
        <v>2207</v>
      </c>
      <c r="C232" s="68">
        <v>2207</v>
      </c>
      <c r="D232" s="69">
        <f t="shared" si="17"/>
        <v>1</v>
      </c>
      <c r="E232" s="67"/>
    </row>
    <row r="233" ht="13.5" spans="1:5">
      <c r="A233" s="70" t="s">
        <v>124</v>
      </c>
      <c r="B233" s="68">
        <v>54</v>
      </c>
      <c r="C233" s="68">
        <v>54</v>
      </c>
      <c r="D233" s="69">
        <f t="shared" si="17"/>
        <v>1</v>
      </c>
      <c r="E233" s="67"/>
    </row>
    <row r="234" ht="13.5" spans="1:5">
      <c r="A234" s="70" t="s">
        <v>125</v>
      </c>
      <c r="B234" s="68"/>
      <c r="C234" s="68"/>
      <c r="D234" s="69"/>
      <c r="E234" s="67"/>
    </row>
    <row r="235" ht="13.5" spans="1:5">
      <c r="A235" s="70" t="s">
        <v>249</v>
      </c>
      <c r="B235" s="68">
        <v>86</v>
      </c>
      <c r="C235" s="68">
        <v>86</v>
      </c>
      <c r="D235" s="69">
        <f>C235/B235</f>
        <v>1</v>
      </c>
      <c r="E235" s="67"/>
    </row>
    <row r="236" ht="13.5" spans="1:5">
      <c r="A236" s="70" t="s">
        <v>250</v>
      </c>
      <c r="B236" s="68">
        <v>37</v>
      </c>
      <c r="C236" s="68">
        <v>37</v>
      </c>
      <c r="D236" s="69">
        <f>C236/B236</f>
        <v>1</v>
      </c>
      <c r="E236" s="67"/>
    </row>
    <row r="237" ht="13.5" spans="1:5">
      <c r="A237" s="70" t="s">
        <v>164</v>
      </c>
      <c r="B237" s="68"/>
      <c r="C237" s="68"/>
      <c r="D237" s="69"/>
      <c r="E237" s="67"/>
    </row>
    <row r="238" ht="13.5" spans="1:5">
      <c r="A238" s="70" t="s">
        <v>251</v>
      </c>
      <c r="B238" s="68"/>
      <c r="C238" s="68"/>
      <c r="D238" s="69"/>
      <c r="E238" s="67"/>
    </row>
    <row r="239" ht="13.5" spans="1:5">
      <c r="A239" s="70" t="s">
        <v>252</v>
      </c>
      <c r="B239" s="68"/>
      <c r="C239" s="68"/>
      <c r="D239" s="69"/>
      <c r="E239" s="67"/>
    </row>
    <row r="240" ht="13.5" spans="1:5">
      <c r="A240" s="70" t="s">
        <v>253</v>
      </c>
      <c r="B240" s="68"/>
      <c r="C240" s="68"/>
      <c r="D240" s="69"/>
      <c r="E240" s="67"/>
    </row>
    <row r="241" ht="13.5" spans="1:5">
      <c r="A241" s="70" t="s">
        <v>254</v>
      </c>
      <c r="B241" s="68"/>
      <c r="C241" s="68"/>
      <c r="D241" s="69"/>
      <c r="E241" s="67"/>
    </row>
    <row r="242" ht="13.5" spans="1:5">
      <c r="A242" s="70" t="s">
        <v>255</v>
      </c>
      <c r="B242" s="68"/>
      <c r="C242" s="68"/>
      <c r="D242" s="69"/>
      <c r="E242" s="67"/>
    </row>
    <row r="243" ht="13.5" spans="1:5">
      <c r="A243" s="70" t="s">
        <v>256</v>
      </c>
      <c r="B243" s="68"/>
      <c r="C243" s="68"/>
      <c r="D243" s="69"/>
      <c r="E243" s="67"/>
    </row>
    <row r="244" ht="13.5" spans="1:5">
      <c r="A244" s="70" t="s">
        <v>132</v>
      </c>
      <c r="B244" s="68"/>
      <c r="C244" s="68"/>
      <c r="D244" s="69"/>
      <c r="E244" s="67"/>
    </row>
    <row r="245" ht="13.5" spans="1:5">
      <c r="A245" s="70" t="s">
        <v>257</v>
      </c>
      <c r="B245" s="68">
        <v>1243</v>
      </c>
      <c r="C245" s="68">
        <v>1243</v>
      </c>
      <c r="D245" s="69">
        <f t="shared" ref="D245:D248" si="18">C245/B245</f>
        <v>1</v>
      </c>
      <c r="E245" s="67"/>
    </row>
    <row r="246" ht="13.5" spans="1:5">
      <c r="A246" s="70" t="s">
        <v>258</v>
      </c>
      <c r="B246" s="68">
        <v>3836</v>
      </c>
      <c r="C246" s="68">
        <v>3836</v>
      </c>
      <c r="D246" s="69">
        <f t="shared" si="18"/>
        <v>1</v>
      </c>
      <c r="E246" s="67"/>
    </row>
    <row r="247" ht="13.5" spans="1:5">
      <c r="A247" s="71" t="s">
        <v>259</v>
      </c>
      <c r="B247" s="68"/>
      <c r="C247" s="68"/>
      <c r="D247" s="69"/>
      <c r="E247" s="67"/>
    </row>
    <row r="248" ht="13.5" spans="1:5">
      <c r="A248" s="71" t="s">
        <v>260</v>
      </c>
      <c r="B248" s="68">
        <v>3836</v>
      </c>
      <c r="C248" s="68">
        <v>3836</v>
      </c>
      <c r="D248" s="69">
        <f t="shared" si="18"/>
        <v>1</v>
      </c>
      <c r="E248" s="67"/>
    </row>
    <row r="249" ht="13.5" spans="1:5">
      <c r="A249" s="67" t="s">
        <v>261</v>
      </c>
      <c r="B249" s="68"/>
      <c r="C249" s="68"/>
      <c r="D249" s="69"/>
      <c r="E249" s="67"/>
    </row>
    <row r="250" ht="13.5" spans="1:5">
      <c r="A250" s="70" t="s">
        <v>262</v>
      </c>
      <c r="B250" s="68"/>
      <c r="C250" s="68"/>
      <c r="D250" s="69"/>
      <c r="E250" s="67"/>
    </row>
    <row r="251" ht="13.5" spans="1:5">
      <c r="A251" s="70" t="s">
        <v>263</v>
      </c>
      <c r="B251" s="68"/>
      <c r="C251" s="68"/>
      <c r="D251" s="69"/>
      <c r="E251" s="67"/>
    </row>
    <row r="252" ht="13.5" spans="1:5">
      <c r="A252" s="67" t="s">
        <v>264</v>
      </c>
      <c r="B252" s="68"/>
      <c r="C252" s="68"/>
      <c r="D252" s="69"/>
      <c r="E252" s="67"/>
    </row>
    <row r="253" ht="13.5" spans="1:5">
      <c r="A253" s="71" t="s">
        <v>265</v>
      </c>
      <c r="B253" s="68"/>
      <c r="C253" s="68"/>
      <c r="D253" s="69"/>
      <c r="E253" s="67"/>
    </row>
    <row r="254" ht="13.5" spans="1:5">
      <c r="A254" s="71" t="s">
        <v>266</v>
      </c>
      <c r="B254" s="68"/>
      <c r="C254" s="68"/>
      <c r="D254" s="69"/>
      <c r="E254" s="67"/>
    </row>
    <row r="255" ht="13.5" spans="1:5">
      <c r="A255" s="70" t="s">
        <v>267</v>
      </c>
      <c r="B255" s="68"/>
      <c r="C255" s="68"/>
      <c r="D255" s="69"/>
      <c r="E255" s="67"/>
    </row>
    <row r="256" ht="13.5" spans="1:5">
      <c r="A256" s="70" t="s">
        <v>268</v>
      </c>
      <c r="B256" s="68"/>
      <c r="C256" s="68"/>
      <c r="D256" s="69"/>
      <c r="E256" s="67"/>
    </row>
    <row r="257" ht="13.5" spans="1:5">
      <c r="A257" s="70" t="s">
        <v>269</v>
      </c>
      <c r="B257" s="68"/>
      <c r="C257" s="68"/>
      <c r="D257" s="69"/>
      <c r="E257" s="67"/>
    </row>
    <row r="258" ht="13.5" spans="1:5">
      <c r="A258" s="71" t="s">
        <v>270</v>
      </c>
      <c r="B258" s="68"/>
      <c r="C258" s="68"/>
      <c r="D258" s="69"/>
      <c r="E258" s="67"/>
    </row>
    <row r="259" ht="13.5" spans="1:5">
      <c r="A259" s="71" t="s">
        <v>271</v>
      </c>
      <c r="B259" s="68"/>
      <c r="C259" s="68"/>
      <c r="D259" s="69"/>
      <c r="E259" s="67"/>
    </row>
    <row r="260" ht="13.5" spans="1:5">
      <c r="A260" s="71" t="s">
        <v>272</v>
      </c>
      <c r="B260" s="68"/>
      <c r="C260" s="68"/>
      <c r="D260" s="69"/>
      <c r="E260" s="67"/>
    </row>
    <row r="261" ht="13.5" spans="1:5">
      <c r="A261" s="71" t="s">
        <v>273</v>
      </c>
      <c r="B261" s="68"/>
      <c r="C261" s="68"/>
      <c r="D261" s="69"/>
      <c r="E261" s="67"/>
    </row>
    <row r="262" ht="13.5" spans="1:5">
      <c r="A262" s="71" t="s">
        <v>274</v>
      </c>
      <c r="B262" s="68"/>
      <c r="C262" s="68"/>
      <c r="D262" s="69"/>
      <c r="E262" s="67"/>
    </row>
    <row r="263" ht="13.5" spans="1:5">
      <c r="A263" s="71" t="s">
        <v>275</v>
      </c>
      <c r="B263" s="68"/>
      <c r="C263" s="68"/>
      <c r="D263" s="69"/>
      <c r="E263" s="67"/>
    </row>
    <row r="264" ht="13.5" spans="1:5">
      <c r="A264" s="67" t="s">
        <v>276</v>
      </c>
      <c r="B264" s="68">
        <f>B265+B268+B294+B303+B353</f>
        <v>11663</v>
      </c>
      <c r="C264" s="68">
        <f>C265+C268+C294+C303+C353</f>
        <v>11900</v>
      </c>
      <c r="D264" s="69">
        <f t="shared" ref="D264:D269" si="19">C264/B264</f>
        <v>1.02032067221127</v>
      </c>
      <c r="E264" s="67"/>
    </row>
    <row r="265" ht="13.5" spans="1:5">
      <c r="A265" s="70" t="s">
        <v>277</v>
      </c>
      <c r="B265" s="68">
        <v>53</v>
      </c>
      <c r="C265" s="68">
        <v>53</v>
      </c>
      <c r="D265" s="69">
        <f t="shared" si="19"/>
        <v>1</v>
      </c>
      <c r="E265" s="67"/>
    </row>
    <row r="266" ht="13.5" spans="1:5">
      <c r="A266" s="70" t="s">
        <v>278</v>
      </c>
      <c r="B266" s="68">
        <v>20</v>
      </c>
      <c r="C266" s="68">
        <v>20</v>
      </c>
      <c r="D266" s="69">
        <f t="shared" si="19"/>
        <v>1</v>
      </c>
      <c r="E266" s="67"/>
    </row>
    <row r="267" ht="13.5" spans="1:5">
      <c r="A267" s="71" t="s">
        <v>279</v>
      </c>
      <c r="B267" s="68">
        <v>33</v>
      </c>
      <c r="C267" s="68">
        <v>33</v>
      </c>
      <c r="D267" s="69">
        <f t="shared" si="19"/>
        <v>1</v>
      </c>
      <c r="E267" s="67"/>
    </row>
    <row r="268" ht="13.5" spans="1:5">
      <c r="A268" s="71" t="s">
        <v>280</v>
      </c>
      <c r="B268" s="68">
        <v>10832</v>
      </c>
      <c r="C268" s="68">
        <v>11069</v>
      </c>
      <c r="D268" s="69">
        <f t="shared" si="19"/>
        <v>1.02187961595273</v>
      </c>
      <c r="E268" s="67"/>
    </row>
    <row r="269" ht="13.5" spans="1:5">
      <c r="A269" s="71" t="s">
        <v>123</v>
      </c>
      <c r="B269" s="68">
        <v>4722</v>
      </c>
      <c r="C269" s="68">
        <v>4959</v>
      </c>
      <c r="D269" s="69">
        <f t="shared" si="19"/>
        <v>1.05019059720457</v>
      </c>
      <c r="E269" s="67"/>
    </row>
    <row r="270" ht="13.5" spans="1:5">
      <c r="A270" s="71" t="s">
        <v>124</v>
      </c>
      <c r="B270" s="68"/>
      <c r="C270" s="68"/>
      <c r="D270" s="69"/>
      <c r="E270" s="67"/>
    </row>
    <row r="271" ht="13.5" spans="1:5">
      <c r="A271" s="71" t="s">
        <v>125</v>
      </c>
      <c r="B271" s="68"/>
      <c r="C271" s="68"/>
      <c r="D271" s="69"/>
      <c r="E271" s="67"/>
    </row>
    <row r="272" ht="13.5" spans="1:5">
      <c r="A272" s="71" t="s">
        <v>164</v>
      </c>
      <c r="B272" s="68"/>
      <c r="C272" s="68"/>
      <c r="D272" s="69"/>
      <c r="E272" s="67"/>
    </row>
    <row r="273" ht="13.5" spans="1:5">
      <c r="A273" s="71" t="s">
        <v>281</v>
      </c>
      <c r="B273" s="68"/>
      <c r="C273" s="68"/>
      <c r="D273" s="69"/>
      <c r="E273" s="67"/>
    </row>
    <row r="274" ht="13.5" spans="1:5">
      <c r="A274" s="71" t="s">
        <v>282</v>
      </c>
      <c r="B274" s="68"/>
      <c r="C274" s="68"/>
      <c r="D274" s="69"/>
      <c r="E274" s="67"/>
    </row>
    <row r="275" ht="13.5" spans="1:5">
      <c r="A275" s="71" t="s">
        <v>283</v>
      </c>
      <c r="B275" s="68"/>
      <c r="C275" s="68"/>
      <c r="D275" s="69"/>
      <c r="E275" s="67"/>
    </row>
    <row r="276" ht="13.5" spans="1:5">
      <c r="A276" s="71" t="s">
        <v>284</v>
      </c>
      <c r="B276" s="68"/>
      <c r="C276" s="68"/>
      <c r="D276" s="69"/>
      <c r="E276" s="67"/>
    </row>
    <row r="277" ht="13.5" spans="1:5">
      <c r="A277" s="71" t="s">
        <v>132</v>
      </c>
      <c r="B277" s="68"/>
      <c r="C277" s="68"/>
      <c r="D277" s="69"/>
      <c r="E277" s="67"/>
    </row>
    <row r="278" ht="13.5" spans="1:5">
      <c r="A278" s="71" t="s">
        <v>285</v>
      </c>
      <c r="B278" s="68">
        <v>6110</v>
      </c>
      <c r="C278" s="68">
        <v>6110</v>
      </c>
      <c r="D278" s="69">
        <f>C278/B278</f>
        <v>1</v>
      </c>
      <c r="E278" s="67"/>
    </row>
    <row r="279" ht="13.5" spans="1:5">
      <c r="A279" s="70" t="s">
        <v>286</v>
      </c>
      <c r="B279" s="68"/>
      <c r="C279" s="68"/>
      <c r="D279" s="69"/>
      <c r="E279" s="67"/>
    </row>
    <row r="280" ht="13.5" spans="1:5">
      <c r="A280" s="70" t="s">
        <v>123</v>
      </c>
      <c r="B280" s="68"/>
      <c r="C280" s="68"/>
      <c r="D280" s="69"/>
      <c r="E280" s="67"/>
    </row>
    <row r="281" ht="13.5" spans="1:5">
      <c r="A281" s="70" t="s">
        <v>124</v>
      </c>
      <c r="B281" s="68"/>
      <c r="C281" s="68"/>
      <c r="D281" s="69"/>
      <c r="E281" s="67"/>
    </row>
    <row r="282" ht="13.5" spans="1:5">
      <c r="A282" s="71" t="s">
        <v>125</v>
      </c>
      <c r="B282" s="68"/>
      <c r="C282" s="68"/>
      <c r="D282" s="69"/>
      <c r="E282" s="67"/>
    </row>
    <row r="283" ht="13.5" spans="1:5">
      <c r="A283" s="71" t="s">
        <v>287</v>
      </c>
      <c r="B283" s="68"/>
      <c r="C283" s="68"/>
      <c r="D283" s="69"/>
      <c r="E283" s="67"/>
    </row>
    <row r="284" ht="13.5" spans="1:5">
      <c r="A284" s="71" t="s">
        <v>132</v>
      </c>
      <c r="B284" s="68"/>
      <c r="C284" s="68"/>
      <c r="D284" s="69"/>
      <c r="E284" s="67"/>
    </row>
    <row r="285" ht="13.5" spans="1:5">
      <c r="A285" s="67" t="s">
        <v>288</v>
      </c>
      <c r="B285" s="68"/>
      <c r="C285" s="68"/>
      <c r="D285" s="69"/>
      <c r="E285" s="67"/>
    </row>
    <row r="286" ht="13.5" spans="1:5">
      <c r="A286" s="72" t="s">
        <v>289</v>
      </c>
      <c r="B286" s="68"/>
      <c r="C286" s="68"/>
      <c r="D286" s="69"/>
      <c r="E286" s="67"/>
    </row>
    <row r="287" ht="13.5" spans="1:5">
      <c r="A287" s="70" t="s">
        <v>123</v>
      </c>
      <c r="B287" s="68"/>
      <c r="C287" s="68"/>
      <c r="D287" s="69"/>
      <c r="E287" s="67"/>
    </row>
    <row r="288" ht="13.5" spans="1:5">
      <c r="A288" s="70" t="s">
        <v>124</v>
      </c>
      <c r="B288" s="68"/>
      <c r="C288" s="68"/>
      <c r="D288" s="69"/>
      <c r="E288" s="67"/>
    </row>
    <row r="289" ht="13.5" spans="1:5">
      <c r="A289" s="71" t="s">
        <v>125</v>
      </c>
      <c r="B289" s="68"/>
      <c r="C289" s="68"/>
      <c r="D289" s="69"/>
      <c r="E289" s="67"/>
    </row>
    <row r="290" ht="13.5" spans="1:5">
      <c r="A290" s="71" t="s">
        <v>290</v>
      </c>
      <c r="B290" s="68"/>
      <c r="C290" s="68"/>
      <c r="D290" s="69"/>
      <c r="E290" s="67"/>
    </row>
    <row r="291" ht="13.5" spans="1:5">
      <c r="A291" s="71" t="s">
        <v>291</v>
      </c>
      <c r="B291" s="68"/>
      <c r="C291" s="68"/>
      <c r="D291" s="69"/>
      <c r="E291" s="67"/>
    </row>
    <row r="292" ht="13.5" spans="1:5">
      <c r="A292" s="71" t="s">
        <v>132</v>
      </c>
      <c r="B292" s="68"/>
      <c r="C292" s="68"/>
      <c r="D292" s="69"/>
      <c r="E292" s="67"/>
    </row>
    <row r="293" ht="13.5" spans="1:5">
      <c r="A293" s="71" t="s">
        <v>292</v>
      </c>
      <c r="B293" s="68"/>
      <c r="C293" s="68"/>
      <c r="D293" s="69"/>
      <c r="E293" s="67"/>
    </row>
    <row r="294" ht="13.5" spans="1:5">
      <c r="A294" s="67" t="s">
        <v>293</v>
      </c>
      <c r="B294" s="68">
        <v>50</v>
      </c>
      <c r="C294" s="68">
        <v>50</v>
      </c>
      <c r="D294" s="69">
        <f>C294/B294</f>
        <v>1</v>
      </c>
      <c r="E294" s="67"/>
    </row>
    <row r="295" ht="13.5" spans="1:5">
      <c r="A295" s="70" t="s">
        <v>123</v>
      </c>
      <c r="B295" s="68"/>
      <c r="C295" s="68"/>
      <c r="D295" s="69"/>
      <c r="E295" s="67"/>
    </row>
    <row r="296" ht="13.5" spans="1:5">
      <c r="A296" s="70" t="s">
        <v>124</v>
      </c>
      <c r="B296" s="68"/>
      <c r="C296" s="68"/>
      <c r="D296" s="69"/>
      <c r="E296" s="67"/>
    </row>
    <row r="297" ht="13.5" spans="1:5">
      <c r="A297" s="70" t="s">
        <v>125</v>
      </c>
      <c r="B297" s="68"/>
      <c r="C297" s="68"/>
      <c r="D297" s="69"/>
      <c r="E297" s="67"/>
    </row>
    <row r="298" ht="13.5" spans="1:5">
      <c r="A298" s="71" t="s">
        <v>294</v>
      </c>
      <c r="B298" s="68"/>
      <c r="C298" s="68"/>
      <c r="D298" s="69"/>
      <c r="E298" s="67"/>
    </row>
    <row r="299" ht="13.5" spans="1:5">
      <c r="A299" s="71" t="s">
        <v>295</v>
      </c>
      <c r="B299" s="68"/>
      <c r="C299" s="68"/>
      <c r="D299" s="69"/>
      <c r="E299" s="67"/>
    </row>
    <row r="300" ht="13.5" spans="1:5">
      <c r="A300" s="71" t="s">
        <v>296</v>
      </c>
      <c r="B300" s="68"/>
      <c r="C300" s="68"/>
      <c r="D300" s="69"/>
      <c r="E300" s="67"/>
    </row>
    <row r="301" ht="13.5" spans="1:5">
      <c r="A301" s="70" t="s">
        <v>132</v>
      </c>
      <c r="B301" s="68"/>
      <c r="C301" s="68"/>
      <c r="D301" s="69"/>
      <c r="E301" s="67"/>
    </row>
    <row r="302" ht="13.5" spans="1:5">
      <c r="A302" s="70" t="s">
        <v>297</v>
      </c>
      <c r="B302" s="68">
        <v>50</v>
      </c>
      <c r="C302" s="68">
        <v>50</v>
      </c>
      <c r="D302" s="69">
        <f t="shared" ref="D302:D304" si="20">C302/B302</f>
        <v>1</v>
      </c>
      <c r="E302" s="67"/>
    </row>
    <row r="303" ht="13.5" spans="1:5">
      <c r="A303" s="70" t="s">
        <v>298</v>
      </c>
      <c r="B303" s="68">
        <v>690</v>
      </c>
      <c r="C303" s="68">
        <v>690</v>
      </c>
      <c r="D303" s="69">
        <f t="shared" si="20"/>
        <v>1</v>
      </c>
      <c r="E303" s="67"/>
    </row>
    <row r="304" ht="13.5" spans="1:5">
      <c r="A304" s="71" t="s">
        <v>123</v>
      </c>
      <c r="B304" s="68">
        <v>483</v>
      </c>
      <c r="C304" s="68">
        <v>483</v>
      </c>
      <c r="D304" s="69">
        <f t="shared" si="20"/>
        <v>1</v>
      </c>
      <c r="E304" s="67"/>
    </row>
    <row r="305" ht="13.5" spans="1:5">
      <c r="A305" s="71" t="s">
        <v>124</v>
      </c>
      <c r="B305" s="68"/>
      <c r="C305" s="68"/>
      <c r="D305" s="69"/>
      <c r="E305" s="67"/>
    </row>
    <row r="306" ht="13.5" spans="1:5">
      <c r="A306" s="71" t="s">
        <v>125</v>
      </c>
      <c r="B306" s="68"/>
      <c r="C306" s="68"/>
      <c r="D306" s="69"/>
      <c r="E306" s="67"/>
    </row>
    <row r="307" ht="13.5" spans="1:5">
      <c r="A307" s="67" t="s">
        <v>299</v>
      </c>
      <c r="B307" s="68"/>
      <c r="C307" s="68"/>
      <c r="D307" s="69"/>
      <c r="E307" s="67"/>
    </row>
    <row r="308" ht="13.5" spans="1:5">
      <c r="A308" s="70" t="s">
        <v>300</v>
      </c>
      <c r="B308" s="68"/>
      <c r="C308" s="68"/>
      <c r="D308" s="69"/>
      <c r="E308" s="67"/>
    </row>
    <row r="309" ht="13.5" spans="1:5">
      <c r="A309" s="70" t="s">
        <v>301</v>
      </c>
      <c r="B309" s="68"/>
      <c r="C309" s="68"/>
      <c r="D309" s="69"/>
      <c r="E309" s="67"/>
    </row>
    <row r="310" ht="13.5" spans="1:5">
      <c r="A310" s="72" t="s">
        <v>302</v>
      </c>
      <c r="B310" s="68">
        <v>34</v>
      </c>
      <c r="C310" s="68">
        <v>34</v>
      </c>
      <c r="D310" s="69">
        <f>C310/B310</f>
        <v>1</v>
      </c>
      <c r="E310" s="67"/>
    </row>
    <row r="311" ht="13.5" spans="1:5">
      <c r="A311" s="71" t="s">
        <v>303</v>
      </c>
      <c r="B311" s="68"/>
      <c r="C311" s="68"/>
      <c r="D311" s="69"/>
      <c r="E311" s="67"/>
    </row>
    <row r="312" ht="13.5" spans="1:5">
      <c r="A312" s="71" t="s">
        <v>304</v>
      </c>
      <c r="B312" s="68"/>
      <c r="C312" s="68"/>
      <c r="D312" s="69"/>
      <c r="E312" s="67"/>
    </row>
    <row r="313" ht="13.5" spans="1:5">
      <c r="A313" s="71" t="s">
        <v>305</v>
      </c>
      <c r="B313" s="68">
        <v>7</v>
      </c>
      <c r="C313" s="68">
        <v>7</v>
      </c>
      <c r="D313" s="69">
        <f>C313/B313</f>
        <v>1</v>
      </c>
      <c r="E313" s="67"/>
    </row>
    <row r="314" ht="13.5" spans="1:5">
      <c r="A314" s="71" t="s">
        <v>306</v>
      </c>
      <c r="B314" s="68"/>
      <c r="C314" s="68"/>
      <c r="D314" s="69"/>
      <c r="E314" s="67"/>
    </row>
    <row r="315" ht="13.5" spans="1:5">
      <c r="A315" s="71" t="s">
        <v>307</v>
      </c>
      <c r="B315" s="68"/>
      <c r="C315" s="68"/>
      <c r="D315" s="69"/>
      <c r="E315" s="67"/>
    </row>
    <row r="316" ht="13.5" spans="1:5">
      <c r="A316" s="71" t="s">
        <v>164</v>
      </c>
      <c r="B316" s="68"/>
      <c r="C316" s="68"/>
      <c r="D316" s="69"/>
      <c r="E316" s="67"/>
    </row>
    <row r="317" ht="13.5" spans="1:5">
      <c r="A317" s="71" t="s">
        <v>132</v>
      </c>
      <c r="B317" s="68"/>
      <c r="C317" s="68"/>
      <c r="D317" s="69"/>
      <c r="E317" s="67"/>
    </row>
    <row r="318" ht="13.5" spans="1:5">
      <c r="A318" s="70" t="s">
        <v>308</v>
      </c>
      <c r="B318" s="68">
        <v>166</v>
      </c>
      <c r="C318" s="68">
        <v>166</v>
      </c>
      <c r="D318" s="69">
        <f>C318/B318</f>
        <v>1</v>
      </c>
      <c r="E318" s="67"/>
    </row>
    <row r="319" ht="13.5" spans="1:5">
      <c r="A319" s="72" t="s">
        <v>309</v>
      </c>
      <c r="B319" s="68"/>
      <c r="C319" s="68"/>
      <c r="D319" s="69"/>
      <c r="E319" s="67"/>
    </row>
    <row r="320" ht="13.5" spans="1:5">
      <c r="A320" s="70" t="s">
        <v>123</v>
      </c>
      <c r="B320" s="68"/>
      <c r="C320" s="68"/>
      <c r="D320" s="69"/>
      <c r="E320" s="67"/>
    </row>
    <row r="321" ht="13.5" spans="1:5">
      <c r="A321" s="71" t="s">
        <v>124</v>
      </c>
      <c r="B321" s="68"/>
      <c r="C321" s="68"/>
      <c r="D321" s="69"/>
      <c r="E321" s="67"/>
    </row>
    <row r="322" ht="13.5" spans="1:5">
      <c r="A322" s="71" t="s">
        <v>125</v>
      </c>
      <c r="B322" s="68"/>
      <c r="C322" s="68"/>
      <c r="D322" s="69"/>
      <c r="E322" s="67"/>
    </row>
    <row r="323" ht="13.5" spans="1:5">
      <c r="A323" s="71" t="s">
        <v>310</v>
      </c>
      <c r="B323" s="68"/>
      <c r="C323" s="68"/>
      <c r="D323" s="69"/>
      <c r="E323" s="67"/>
    </row>
    <row r="324" ht="13.5" spans="1:5">
      <c r="A324" s="67" t="s">
        <v>311</v>
      </c>
      <c r="B324" s="68"/>
      <c r="C324" s="68"/>
      <c r="D324" s="69"/>
      <c r="E324" s="67"/>
    </row>
    <row r="325" ht="13.5" spans="1:5">
      <c r="A325" s="70" t="s">
        <v>312</v>
      </c>
      <c r="B325" s="68"/>
      <c r="C325" s="68"/>
      <c r="D325" s="69"/>
      <c r="E325" s="67"/>
    </row>
    <row r="326" ht="13.5" spans="1:5">
      <c r="A326" s="70" t="s">
        <v>164</v>
      </c>
      <c r="B326" s="68"/>
      <c r="C326" s="68"/>
      <c r="D326" s="69"/>
      <c r="E326" s="67"/>
    </row>
    <row r="327" ht="13.5" spans="1:5">
      <c r="A327" s="70" t="s">
        <v>132</v>
      </c>
      <c r="B327" s="68"/>
      <c r="C327" s="68"/>
      <c r="D327" s="69"/>
      <c r="E327" s="67"/>
    </row>
    <row r="328" ht="13.5" spans="1:5">
      <c r="A328" s="70" t="s">
        <v>313</v>
      </c>
      <c r="B328" s="68"/>
      <c r="C328" s="68"/>
      <c r="D328" s="69"/>
      <c r="E328" s="67"/>
    </row>
    <row r="329" ht="13.5" spans="1:5">
      <c r="A329" s="71" t="s">
        <v>314</v>
      </c>
      <c r="B329" s="68"/>
      <c r="C329" s="68"/>
      <c r="D329" s="69"/>
      <c r="E329" s="67"/>
    </row>
    <row r="330" ht="13.5" spans="1:5">
      <c r="A330" s="71" t="s">
        <v>123</v>
      </c>
      <c r="B330" s="68"/>
      <c r="C330" s="68"/>
      <c r="D330" s="69"/>
      <c r="E330" s="67"/>
    </row>
    <row r="331" ht="13.5" spans="1:5">
      <c r="A331" s="71" t="s">
        <v>124</v>
      </c>
      <c r="B331" s="68"/>
      <c r="C331" s="68"/>
      <c r="D331" s="69"/>
      <c r="E331" s="67"/>
    </row>
    <row r="332" ht="13.5" spans="1:5">
      <c r="A332" s="70" t="s">
        <v>125</v>
      </c>
      <c r="B332" s="68"/>
      <c r="C332" s="68"/>
      <c r="D332" s="69"/>
      <c r="E332" s="67"/>
    </row>
    <row r="333" ht="13.5" spans="1:5">
      <c r="A333" s="70" t="s">
        <v>315</v>
      </c>
      <c r="B333" s="68"/>
      <c r="C333" s="68"/>
      <c r="D333" s="69"/>
      <c r="E333" s="67"/>
    </row>
    <row r="334" ht="13.5" spans="1:5">
      <c r="A334" s="70" t="s">
        <v>316</v>
      </c>
      <c r="B334" s="68"/>
      <c r="C334" s="68"/>
      <c r="D334" s="69"/>
      <c r="E334" s="67"/>
    </row>
    <row r="335" ht="13.5" spans="1:5">
      <c r="A335" s="71" t="s">
        <v>317</v>
      </c>
      <c r="B335" s="68"/>
      <c r="C335" s="68"/>
      <c r="D335" s="69"/>
      <c r="E335" s="67"/>
    </row>
    <row r="336" ht="13.5" spans="1:5">
      <c r="A336" s="71" t="s">
        <v>164</v>
      </c>
      <c r="B336" s="68"/>
      <c r="C336" s="68"/>
      <c r="D336" s="69"/>
      <c r="E336" s="67"/>
    </row>
    <row r="337" ht="13.5" spans="1:5">
      <c r="A337" s="71" t="s">
        <v>132</v>
      </c>
      <c r="B337" s="68"/>
      <c r="C337" s="68"/>
      <c r="D337" s="69"/>
      <c r="E337" s="67"/>
    </row>
    <row r="338" ht="13.5" spans="1:5">
      <c r="A338" s="71" t="s">
        <v>318</v>
      </c>
      <c r="B338" s="68"/>
      <c r="C338" s="68"/>
      <c r="D338" s="69"/>
      <c r="E338" s="67"/>
    </row>
    <row r="339" ht="13.5" spans="1:5">
      <c r="A339" s="67" t="s">
        <v>319</v>
      </c>
      <c r="B339" s="68"/>
      <c r="C339" s="68"/>
      <c r="D339" s="69"/>
      <c r="E339" s="67"/>
    </row>
    <row r="340" ht="13.5" spans="1:5">
      <c r="A340" s="70" t="s">
        <v>123</v>
      </c>
      <c r="B340" s="68"/>
      <c r="C340" s="68"/>
      <c r="D340" s="69"/>
      <c r="E340" s="67"/>
    </row>
    <row r="341" ht="13.5" spans="1:5">
      <c r="A341" s="70" t="s">
        <v>124</v>
      </c>
      <c r="B341" s="68"/>
      <c r="C341" s="68"/>
      <c r="D341" s="69"/>
      <c r="E341" s="67"/>
    </row>
    <row r="342" ht="13.5" spans="1:5">
      <c r="A342" s="72" t="s">
        <v>125</v>
      </c>
      <c r="B342" s="68"/>
      <c r="C342" s="68"/>
      <c r="D342" s="69"/>
      <c r="E342" s="67"/>
    </row>
    <row r="343" ht="13.5" spans="1:5">
      <c r="A343" s="73" t="s">
        <v>320</v>
      </c>
      <c r="B343" s="68"/>
      <c r="C343" s="68"/>
      <c r="D343" s="69"/>
      <c r="E343" s="67"/>
    </row>
    <row r="344" ht="13.5" spans="1:5">
      <c r="A344" s="71" t="s">
        <v>321</v>
      </c>
      <c r="B344" s="68"/>
      <c r="C344" s="68"/>
      <c r="D344" s="69"/>
      <c r="E344" s="67"/>
    </row>
    <row r="345" ht="13.5" spans="1:5">
      <c r="A345" s="71" t="s">
        <v>132</v>
      </c>
      <c r="B345" s="68"/>
      <c r="C345" s="68"/>
      <c r="D345" s="69"/>
      <c r="E345" s="67"/>
    </row>
    <row r="346" ht="13.5" spans="1:5">
      <c r="A346" s="70" t="s">
        <v>322</v>
      </c>
      <c r="B346" s="68"/>
      <c r="C346" s="68"/>
      <c r="D346" s="69"/>
      <c r="E346" s="67"/>
    </row>
    <row r="347" ht="13.5" spans="1:5">
      <c r="A347" s="70" t="s">
        <v>323</v>
      </c>
      <c r="B347" s="68"/>
      <c r="C347" s="68"/>
      <c r="D347" s="69"/>
      <c r="E347" s="67"/>
    </row>
    <row r="348" ht="13.5" spans="1:5">
      <c r="A348" s="70" t="s">
        <v>123</v>
      </c>
      <c r="B348" s="68"/>
      <c r="C348" s="68"/>
      <c r="D348" s="69"/>
      <c r="E348" s="67"/>
    </row>
    <row r="349" ht="13.5" spans="1:5">
      <c r="A349" s="71" t="s">
        <v>124</v>
      </c>
      <c r="B349" s="68"/>
      <c r="C349" s="68"/>
      <c r="D349" s="69"/>
      <c r="E349" s="67"/>
    </row>
    <row r="350" ht="13.5" spans="1:5">
      <c r="A350" s="70" t="s">
        <v>164</v>
      </c>
      <c r="B350" s="68"/>
      <c r="C350" s="68"/>
      <c r="D350" s="69"/>
      <c r="E350" s="67"/>
    </row>
    <row r="351" ht="13.5" spans="1:5">
      <c r="A351" s="71" t="s">
        <v>324</v>
      </c>
      <c r="B351" s="68"/>
      <c r="C351" s="68"/>
      <c r="D351" s="69"/>
      <c r="E351" s="67"/>
    </row>
    <row r="352" ht="13.5" spans="1:5">
      <c r="A352" s="70" t="s">
        <v>325</v>
      </c>
      <c r="B352" s="68"/>
      <c r="C352" s="68"/>
      <c r="D352" s="69"/>
      <c r="E352" s="67"/>
    </row>
    <row r="353" ht="13.5" spans="1:5">
      <c r="A353" s="70" t="s">
        <v>326</v>
      </c>
      <c r="B353" s="68">
        <v>38</v>
      </c>
      <c r="C353" s="68">
        <v>38</v>
      </c>
      <c r="D353" s="69">
        <f t="shared" ref="D353:D358" si="21">C353/B353</f>
        <v>1</v>
      </c>
      <c r="E353" s="67"/>
    </row>
    <row r="354" ht="13.5" spans="1:5">
      <c r="A354" s="70" t="s">
        <v>327</v>
      </c>
      <c r="B354" s="68">
        <v>38</v>
      </c>
      <c r="C354" s="68">
        <v>38</v>
      </c>
      <c r="D354" s="69">
        <f t="shared" si="21"/>
        <v>1</v>
      </c>
      <c r="E354" s="67"/>
    </row>
    <row r="355" ht="13.5" spans="1:5">
      <c r="A355" s="67" t="s">
        <v>328</v>
      </c>
      <c r="B355" s="68">
        <f>B356+B361+B370+B394+B400+B407</f>
        <v>30787</v>
      </c>
      <c r="C355" s="68">
        <f>C356+C361+C370+C394+C400+C407</f>
        <v>32500</v>
      </c>
      <c r="D355" s="69">
        <f t="shared" si="21"/>
        <v>1.05564036768766</v>
      </c>
      <c r="E355" s="67"/>
    </row>
    <row r="356" ht="13.5" spans="1:5">
      <c r="A356" s="71" t="s">
        <v>329</v>
      </c>
      <c r="B356" s="68">
        <v>1338</v>
      </c>
      <c r="C356" s="68">
        <v>1538</v>
      </c>
      <c r="D356" s="69">
        <f t="shared" si="21"/>
        <v>1.14947683109118</v>
      </c>
      <c r="E356" s="67"/>
    </row>
    <row r="357" ht="13.5" spans="1:5">
      <c r="A357" s="70" t="s">
        <v>123</v>
      </c>
      <c r="B357" s="68">
        <v>1281</v>
      </c>
      <c r="C357" s="68">
        <v>1481</v>
      </c>
      <c r="D357" s="69">
        <f t="shared" si="21"/>
        <v>1.15612802498048</v>
      </c>
      <c r="E357" s="67"/>
    </row>
    <row r="358" ht="13.5" spans="1:5">
      <c r="A358" s="70" t="s">
        <v>124</v>
      </c>
      <c r="B358" s="68">
        <v>57</v>
      </c>
      <c r="C358" s="68">
        <v>57</v>
      </c>
      <c r="D358" s="69">
        <f t="shared" si="21"/>
        <v>1</v>
      </c>
      <c r="E358" s="67"/>
    </row>
    <row r="359" ht="13.5" spans="1:5">
      <c r="A359" s="70" t="s">
        <v>125</v>
      </c>
      <c r="B359" s="68"/>
      <c r="C359" s="68"/>
      <c r="D359" s="69"/>
      <c r="E359" s="67"/>
    </row>
    <row r="360" ht="13.5" spans="1:5">
      <c r="A360" s="73" t="s">
        <v>330</v>
      </c>
      <c r="B360" s="68"/>
      <c r="C360" s="68"/>
      <c r="D360" s="69"/>
      <c r="E360" s="67"/>
    </row>
    <row r="361" ht="13.5" spans="1:5">
      <c r="A361" s="70" t="s">
        <v>331</v>
      </c>
      <c r="B361" s="68">
        <v>27261</v>
      </c>
      <c r="C361" s="68">
        <v>28774</v>
      </c>
      <c r="D361" s="69">
        <f t="shared" ref="D361:D365" si="22">C361/B361</f>
        <v>1.05550053189538</v>
      </c>
      <c r="E361" s="67"/>
    </row>
    <row r="362" ht="13.5" spans="1:5">
      <c r="A362" s="70" t="s">
        <v>332</v>
      </c>
      <c r="B362" s="68">
        <v>2661</v>
      </c>
      <c r="C362" s="68">
        <v>1962</v>
      </c>
      <c r="D362" s="69">
        <f t="shared" si="22"/>
        <v>0.737316798196167</v>
      </c>
      <c r="E362" s="67"/>
    </row>
    <row r="363" ht="13.5" spans="1:5">
      <c r="A363" s="70" t="s">
        <v>333</v>
      </c>
      <c r="B363" s="68">
        <v>9333</v>
      </c>
      <c r="C363" s="68">
        <v>9333</v>
      </c>
      <c r="D363" s="69">
        <f t="shared" si="22"/>
        <v>1</v>
      </c>
      <c r="E363" s="67"/>
    </row>
    <row r="364" ht="13.5" spans="1:5">
      <c r="A364" s="71" t="s">
        <v>334</v>
      </c>
      <c r="B364" s="68">
        <v>10972</v>
      </c>
      <c r="C364" s="68">
        <v>12971</v>
      </c>
      <c r="D364" s="69">
        <f t="shared" si="22"/>
        <v>1.1821910317171</v>
      </c>
      <c r="E364" s="67"/>
    </row>
    <row r="365" ht="13.5" spans="1:5">
      <c r="A365" s="71" t="s">
        <v>335</v>
      </c>
      <c r="B365" s="68">
        <v>4295</v>
      </c>
      <c r="C365" s="68">
        <v>4508</v>
      </c>
      <c r="D365" s="69">
        <f t="shared" si="22"/>
        <v>1.04959254947614</v>
      </c>
      <c r="E365" s="67"/>
    </row>
    <row r="366" ht="13.5" spans="1:5">
      <c r="A366" s="71" t="s">
        <v>336</v>
      </c>
      <c r="B366" s="68"/>
      <c r="C366" s="68"/>
      <c r="D366" s="69"/>
      <c r="E366" s="67"/>
    </row>
    <row r="367" ht="13.5" spans="1:5">
      <c r="A367" s="70" t="s">
        <v>337</v>
      </c>
      <c r="B367" s="68"/>
      <c r="C367" s="68"/>
      <c r="D367" s="69"/>
      <c r="E367" s="67"/>
    </row>
    <row r="368" ht="13.5" spans="1:5">
      <c r="A368" s="70" t="s">
        <v>338</v>
      </c>
      <c r="B368" s="68"/>
      <c r="C368" s="68"/>
      <c r="D368" s="69"/>
      <c r="E368" s="67"/>
    </row>
    <row r="369" ht="13.5" spans="1:5">
      <c r="A369" s="70" t="s">
        <v>339</v>
      </c>
      <c r="B369" s="68"/>
      <c r="C369" s="68"/>
      <c r="D369" s="69"/>
      <c r="E369" s="67"/>
    </row>
    <row r="370" ht="13.5" spans="1:5">
      <c r="A370" s="70" t="s">
        <v>340</v>
      </c>
      <c r="B370" s="68">
        <v>412</v>
      </c>
      <c r="C370" s="68">
        <v>412</v>
      </c>
      <c r="D370" s="69">
        <f t="shared" ref="D370:D373" si="23">C370/B370</f>
        <v>1</v>
      </c>
      <c r="E370" s="67"/>
    </row>
    <row r="371" ht="13.5" spans="1:5">
      <c r="A371" s="70" t="s">
        <v>341</v>
      </c>
      <c r="B371" s="68"/>
      <c r="C371" s="68"/>
      <c r="D371" s="69"/>
      <c r="E371" s="67"/>
    </row>
    <row r="372" ht="13.5" spans="1:5">
      <c r="A372" s="70" t="s">
        <v>342</v>
      </c>
      <c r="B372" s="68">
        <v>323</v>
      </c>
      <c r="C372" s="68">
        <v>323</v>
      </c>
      <c r="D372" s="69">
        <f t="shared" si="23"/>
        <v>1</v>
      </c>
      <c r="E372" s="67"/>
    </row>
    <row r="373" ht="13.5" spans="1:5">
      <c r="A373" s="70" t="s">
        <v>343</v>
      </c>
      <c r="B373" s="68">
        <v>89</v>
      </c>
      <c r="C373" s="68">
        <v>89</v>
      </c>
      <c r="D373" s="69">
        <f t="shared" si="23"/>
        <v>1</v>
      </c>
      <c r="E373" s="67"/>
    </row>
    <row r="374" ht="13.5" spans="1:5">
      <c r="A374" s="71" t="s">
        <v>344</v>
      </c>
      <c r="B374" s="68"/>
      <c r="C374" s="68"/>
      <c r="D374" s="69"/>
      <c r="E374" s="67"/>
    </row>
    <row r="375" ht="13.5" spans="1:5">
      <c r="A375" s="71" t="s">
        <v>345</v>
      </c>
      <c r="B375" s="68"/>
      <c r="C375" s="68"/>
      <c r="D375" s="69"/>
      <c r="E375" s="67"/>
    </row>
    <row r="376" ht="13.5" spans="1:5">
      <c r="A376" s="67" t="s">
        <v>346</v>
      </c>
      <c r="B376" s="68"/>
      <c r="C376" s="68"/>
      <c r="D376" s="69"/>
      <c r="E376" s="67"/>
    </row>
    <row r="377" ht="13.5" spans="1:5">
      <c r="A377" s="70" t="s">
        <v>347</v>
      </c>
      <c r="B377" s="68"/>
      <c r="C377" s="68"/>
      <c r="D377" s="69"/>
      <c r="E377" s="67"/>
    </row>
    <row r="378" ht="13.5" spans="1:5">
      <c r="A378" s="70" t="s">
        <v>348</v>
      </c>
      <c r="B378" s="68"/>
      <c r="C378" s="68"/>
      <c r="D378" s="69"/>
      <c r="E378" s="67"/>
    </row>
    <row r="379" ht="13.5" spans="1:5">
      <c r="A379" s="70" t="s">
        <v>349</v>
      </c>
      <c r="B379" s="68"/>
      <c r="C379" s="68"/>
      <c r="D379" s="69"/>
      <c r="E379" s="67"/>
    </row>
    <row r="380" ht="13.5" spans="1:5">
      <c r="A380" s="71" t="s">
        <v>350</v>
      </c>
      <c r="B380" s="68"/>
      <c r="C380" s="68"/>
      <c r="D380" s="69"/>
      <c r="E380" s="67"/>
    </row>
    <row r="381" ht="13.5" spans="1:5">
      <c r="A381" s="71" t="s">
        <v>351</v>
      </c>
      <c r="B381" s="68"/>
      <c r="C381" s="68"/>
      <c r="D381" s="69"/>
      <c r="E381" s="67"/>
    </row>
    <row r="382" ht="13.5" spans="1:5">
      <c r="A382" s="71" t="s">
        <v>352</v>
      </c>
      <c r="B382" s="68"/>
      <c r="C382" s="68"/>
      <c r="D382" s="69"/>
      <c r="E382" s="67"/>
    </row>
    <row r="383" ht="13.5" spans="1:5">
      <c r="A383" s="70" t="s">
        <v>353</v>
      </c>
      <c r="B383" s="68"/>
      <c r="C383" s="68"/>
      <c r="D383" s="69"/>
      <c r="E383" s="67"/>
    </row>
    <row r="384" ht="13.5" spans="1:5">
      <c r="A384" s="70" t="s">
        <v>354</v>
      </c>
      <c r="B384" s="68"/>
      <c r="C384" s="68"/>
      <c r="D384" s="69"/>
      <c r="E384" s="67"/>
    </row>
    <row r="385" ht="13.5" spans="1:5">
      <c r="A385" s="70" t="s">
        <v>355</v>
      </c>
      <c r="B385" s="68"/>
      <c r="C385" s="68"/>
      <c r="D385" s="69"/>
      <c r="E385" s="67"/>
    </row>
    <row r="386" ht="13.5" spans="1:5">
      <c r="A386" s="71" t="s">
        <v>356</v>
      </c>
      <c r="B386" s="68"/>
      <c r="C386" s="68"/>
      <c r="D386" s="69"/>
      <c r="E386" s="67"/>
    </row>
    <row r="387" ht="13.5" spans="1:5">
      <c r="A387" s="71" t="s">
        <v>357</v>
      </c>
      <c r="B387" s="68"/>
      <c r="C387" s="68"/>
      <c r="D387" s="69"/>
      <c r="E387" s="67"/>
    </row>
    <row r="388" ht="13.5" spans="1:5">
      <c r="A388" s="71" t="s">
        <v>358</v>
      </c>
      <c r="B388" s="68"/>
      <c r="C388" s="68"/>
      <c r="D388" s="69"/>
      <c r="E388" s="67"/>
    </row>
    <row r="389" ht="13.5" spans="1:5">
      <c r="A389" s="67" t="s">
        <v>359</v>
      </c>
      <c r="B389" s="68"/>
      <c r="C389" s="68"/>
      <c r="D389" s="69"/>
      <c r="E389" s="67"/>
    </row>
    <row r="390" ht="13.5" spans="1:5">
      <c r="A390" s="70" t="s">
        <v>360</v>
      </c>
      <c r="B390" s="68"/>
      <c r="C390" s="68"/>
      <c r="D390" s="69"/>
      <c r="E390" s="67"/>
    </row>
    <row r="391" ht="13.5" spans="1:5">
      <c r="A391" s="70" t="s">
        <v>361</v>
      </c>
      <c r="B391" s="68"/>
      <c r="C391" s="68"/>
      <c r="D391" s="69"/>
      <c r="E391" s="67"/>
    </row>
    <row r="392" ht="13.5" spans="1:5">
      <c r="A392" s="70" t="s">
        <v>362</v>
      </c>
      <c r="B392" s="68"/>
      <c r="C392" s="68"/>
      <c r="D392" s="69"/>
      <c r="E392" s="67"/>
    </row>
    <row r="393" ht="13.5" spans="1:5">
      <c r="A393" s="71" t="s">
        <v>363</v>
      </c>
      <c r="B393" s="68"/>
      <c r="C393" s="68"/>
      <c r="D393" s="69"/>
      <c r="E393" s="67"/>
    </row>
    <row r="394" ht="13.5" spans="1:5">
      <c r="A394" s="71" t="s">
        <v>364</v>
      </c>
      <c r="B394" s="68">
        <v>256</v>
      </c>
      <c r="C394" s="68">
        <v>256</v>
      </c>
      <c r="D394" s="69">
        <f>C394/B394</f>
        <v>1</v>
      </c>
      <c r="E394" s="67"/>
    </row>
    <row r="395" ht="13.5" spans="1:5">
      <c r="A395" s="71" t="s">
        <v>365</v>
      </c>
      <c r="B395" s="68"/>
      <c r="C395" s="68"/>
      <c r="D395" s="69"/>
      <c r="E395" s="67"/>
    </row>
    <row r="396" ht="13.5" spans="1:5">
      <c r="A396" s="70" t="s">
        <v>366</v>
      </c>
      <c r="B396" s="68">
        <v>256</v>
      </c>
      <c r="C396" s="68">
        <v>256</v>
      </c>
      <c r="D396" s="69">
        <f t="shared" ref="D396:D402" si="24">C396/B396</f>
        <v>1</v>
      </c>
      <c r="E396" s="67"/>
    </row>
    <row r="397" ht="13.5" spans="1:5">
      <c r="A397" s="70" t="s">
        <v>367</v>
      </c>
      <c r="B397" s="68"/>
      <c r="C397" s="68"/>
      <c r="D397" s="69"/>
      <c r="E397" s="67"/>
    </row>
    <row r="398" ht="13.5" spans="1:5">
      <c r="A398" s="70" t="s">
        <v>368</v>
      </c>
      <c r="B398" s="68"/>
      <c r="C398" s="68"/>
      <c r="D398" s="69"/>
      <c r="E398" s="67"/>
    </row>
    <row r="399" ht="13.5" spans="1:5">
      <c r="A399" s="70" t="s">
        <v>369</v>
      </c>
      <c r="B399" s="68"/>
      <c r="C399" s="68"/>
      <c r="D399" s="69"/>
      <c r="E399" s="67"/>
    </row>
    <row r="400" ht="13.5" spans="1:5">
      <c r="A400" s="70" t="s">
        <v>370</v>
      </c>
      <c r="B400" s="68">
        <v>1519</v>
      </c>
      <c r="C400" s="68">
        <v>1519</v>
      </c>
      <c r="D400" s="69">
        <f t="shared" si="24"/>
        <v>1</v>
      </c>
      <c r="E400" s="67"/>
    </row>
    <row r="401" ht="13.5" spans="1:5">
      <c r="A401" s="71" t="s">
        <v>371</v>
      </c>
      <c r="B401" s="68">
        <v>572</v>
      </c>
      <c r="C401" s="68">
        <v>572</v>
      </c>
      <c r="D401" s="69">
        <f t="shared" si="24"/>
        <v>1</v>
      </c>
      <c r="E401" s="67"/>
    </row>
    <row r="402" ht="13.5" spans="1:5">
      <c r="A402" s="71" t="s">
        <v>372</v>
      </c>
      <c r="B402" s="68">
        <v>947</v>
      </c>
      <c r="C402" s="68">
        <v>947</v>
      </c>
      <c r="D402" s="69">
        <f t="shared" si="24"/>
        <v>1</v>
      </c>
      <c r="E402" s="67"/>
    </row>
    <row r="403" ht="13.5" spans="1:5">
      <c r="A403" s="71" t="s">
        <v>373</v>
      </c>
      <c r="B403" s="68"/>
      <c r="C403" s="68"/>
      <c r="D403" s="69"/>
      <c r="E403" s="67"/>
    </row>
    <row r="404" ht="13.5" spans="1:5">
      <c r="A404" s="67" t="s">
        <v>374</v>
      </c>
      <c r="B404" s="68"/>
      <c r="C404" s="68"/>
      <c r="D404" s="69"/>
      <c r="E404" s="67"/>
    </row>
    <row r="405" ht="13.5" spans="1:5">
      <c r="A405" s="70" t="s">
        <v>375</v>
      </c>
      <c r="B405" s="68"/>
      <c r="C405" s="68"/>
      <c r="D405" s="69"/>
      <c r="E405" s="67"/>
    </row>
    <row r="406" ht="13.5" spans="1:5">
      <c r="A406" s="70" t="s">
        <v>376</v>
      </c>
      <c r="B406" s="68"/>
      <c r="C406" s="68"/>
      <c r="D406" s="69"/>
      <c r="E406" s="67"/>
    </row>
    <row r="407" ht="13.5" spans="1:5">
      <c r="A407" s="70" t="s">
        <v>377</v>
      </c>
      <c r="B407" s="68">
        <v>1</v>
      </c>
      <c r="C407" s="68">
        <v>1</v>
      </c>
      <c r="D407" s="69">
        <f t="shared" ref="D407:D411" si="25">C407/B407</f>
        <v>1</v>
      </c>
      <c r="E407" s="67"/>
    </row>
    <row r="408" ht="13.5" spans="1:5">
      <c r="A408" s="67" t="s">
        <v>378</v>
      </c>
      <c r="B408" s="68">
        <f>B409+B428+B432+B442+B457</f>
        <v>8885</v>
      </c>
      <c r="C408" s="68">
        <f>C409+C428+C432+C442+C457</f>
        <v>9050</v>
      </c>
      <c r="D408" s="69">
        <f t="shared" si="25"/>
        <v>1.01857062464828</v>
      </c>
      <c r="E408" s="67"/>
    </row>
    <row r="409" ht="13.5" spans="1:5">
      <c r="A409" s="71" t="s">
        <v>379</v>
      </c>
      <c r="B409" s="68">
        <v>82</v>
      </c>
      <c r="C409" s="68">
        <v>82</v>
      </c>
      <c r="D409" s="69">
        <f t="shared" si="25"/>
        <v>1</v>
      </c>
      <c r="E409" s="67"/>
    </row>
    <row r="410" ht="13.5" spans="1:5">
      <c r="A410" s="70" t="s">
        <v>123</v>
      </c>
      <c r="B410" s="68">
        <v>54</v>
      </c>
      <c r="C410" s="68">
        <v>54</v>
      </c>
      <c r="D410" s="69">
        <f t="shared" si="25"/>
        <v>1</v>
      </c>
      <c r="E410" s="67"/>
    </row>
    <row r="411" ht="13.5" spans="1:5">
      <c r="A411" s="70" t="s">
        <v>124</v>
      </c>
      <c r="B411" s="68">
        <v>28</v>
      </c>
      <c r="C411" s="68">
        <v>28</v>
      </c>
      <c r="D411" s="69">
        <f t="shared" si="25"/>
        <v>1</v>
      </c>
      <c r="E411" s="67"/>
    </row>
    <row r="412" ht="13.5" spans="1:5">
      <c r="A412" s="70" t="s">
        <v>125</v>
      </c>
      <c r="B412" s="68"/>
      <c r="C412" s="68"/>
      <c r="D412" s="69"/>
      <c r="E412" s="67"/>
    </row>
    <row r="413" ht="13.5" spans="1:5">
      <c r="A413" s="71" t="s">
        <v>380</v>
      </c>
      <c r="B413" s="68"/>
      <c r="C413" s="68"/>
      <c r="D413" s="69"/>
      <c r="E413" s="67"/>
    </row>
    <row r="414" ht="13.5" spans="1:5">
      <c r="A414" s="70" t="s">
        <v>381</v>
      </c>
      <c r="B414" s="68"/>
      <c r="C414" s="68"/>
      <c r="D414" s="69"/>
      <c r="E414" s="67"/>
    </row>
    <row r="415" ht="13.5" spans="1:5">
      <c r="A415" s="70" t="s">
        <v>382</v>
      </c>
      <c r="B415" s="68"/>
      <c r="C415" s="68"/>
      <c r="D415" s="69"/>
      <c r="E415" s="67"/>
    </row>
    <row r="416" ht="13.5" spans="1:5">
      <c r="A416" s="67" t="s">
        <v>383</v>
      </c>
      <c r="B416" s="68"/>
      <c r="C416" s="68"/>
      <c r="D416" s="69"/>
      <c r="E416" s="67"/>
    </row>
    <row r="417" ht="13.5" spans="1:5">
      <c r="A417" s="70" t="s">
        <v>384</v>
      </c>
      <c r="B417" s="68"/>
      <c r="C417" s="68"/>
      <c r="D417" s="69"/>
      <c r="E417" s="67"/>
    </row>
    <row r="418" ht="13.5" spans="1:5">
      <c r="A418" s="70" t="s">
        <v>385</v>
      </c>
      <c r="B418" s="68"/>
      <c r="C418" s="68"/>
      <c r="D418" s="69"/>
      <c r="E418" s="67"/>
    </row>
    <row r="419" ht="13.5" spans="1:5">
      <c r="A419" s="70" t="s">
        <v>386</v>
      </c>
      <c r="B419" s="68"/>
      <c r="C419" s="68"/>
      <c r="D419" s="69"/>
      <c r="E419" s="67"/>
    </row>
    <row r="420" ht="13.5" spans="1:5">
      <c r="A420" s="71" t="s">
        <v>387</v>
      </c>
      <c r="B420" s="68"/>
      <c r="C420" s="68"/>
      <c r="D420" s="69"/>
      <c r="E420" s="67"/>
    </row>
    <row r="421" ht="13.5" spans="1:5">
      <c r="A421" s="71" t="s">
        <v>388</v>
      </c>
      <c r="B421" s="68"/>
      <c r="C421" s="68"/>
      <c r="D421" s="69"/>
      <c r="E421" s="67"/>
    </row>
    <row r="422" ht="13.5" spans="1:5">
      <c r="A422" s="71" t="s">
        <v>389</v>
      </c>
      <c r="B422" s="68"/>
      <c r="C422" s="68"/>
      <c r="D422" s="69"/>
      <c r="E422" s="67"/>
    </row>
    <row r="423" ht="13.5" spans="1:5">
      <c r="A423" s="70" t="s">
        <v>382</v>
      </c>
      <c r="B423" s="68"/>
      <c r="C423" s="68"/>
      <c r="D423" s="69"/>
      <c r="E423" s="67"/>
    </row>
    <row r="424" ht="13.5" spans="1:5">
      <c r="A424" s="70" t="s">
        <v>390</v>
      </c>
      <c r="B424" s="68"/>
      <c r="C424" s="68"/>
      <c r="D424" s="69"/>
      <c r="E424" s="67"/>
    </row>
    <row r="425" ht="13.5" spans="1:5">
      <c r="A425" s="70" t="s">
        <v>391</v>
      </c>
      <c r="B425" s="68"/>
      <c r="C425" s="68"/>
      <c r="D425" s="69"/>
      <c r="E425" s="67"/>
    </row>
    <row r="426" ht="13.5" spans="1:5">
      <c r="A426" s="71" t="s">
        <v>392</v>
      </c>
      <c r="B426" s="68"/>
      <c r="C426" s="68"/>
      <c r="D426" s="69"/>
      <c r="E426" s="67"/>
    </row>
    <row r="427" ht="13.5" spans="1:5">
      <c r="A427" s="71" t="s">
        <v>393</v>
      </c>
      <c r="B427" s="68"/>
      <c r="C427" s="68"/>
      <c r="D427" s="69"/>
      <c r="E427" s="67"/>
    </row>
    <row r="428" ht="13.5" spans="1:5">
      <c r="A428" s="71" t="s">
        <v>394</v>
      </c>
      <c r="B428" s="68">
        <v>8598</v>
      </c>
      <c r="C428" s="68">
        <v>8763</v>
      </c>
      <c r="D428" s="69">
        <f t="shared" ref="D428:D433" si="26">C428/B428</f>
        <v>1.0191905094208</v>
      </c>
      <c r="E428" s="67"/>
    </row>
    <row r="429" ht="13.5" spans="1:5">
      <c r="A429" s="67" t="s">
        <v>382</v>
      </c>
      <c r="B429" s="68"/>
      <c r="C429" s="68"/>
      <c r="D429" s="69"/>
      <c r="E429" s="67"/>
    </row>
    <row r="430" ht="13.5" spans="1:5">
      <c r="A430" s="70" t="s">
        <v>395</v>
      </c>
      <c r="B430" s="68">
        <v>120</v>
      </c>
      <c r="C430" s="68">
        <v>120</v>
      </c>
      <c r="D430" s="69">
        <f t="shared" si="26"/>
        <v>1</v>
      </c>
      <c r="E430" s="67"/>
    </row>
    <row r="431" ht="13.5" spans="1:5">
      <c r="A431" s="71" t="s">
        <v>396</v>
      </c>
      <c r="B431" s="68">
        <v>8478</v>
      </c>
      <c r="C431" s="68">
        <v>8643</v>
      </c>
      <c r="D431" s="69">
        <f t="shared" si="26"/>
        <v>1.01946213729653</v>
      </c>
      <c r="E431" s="67"/>
    </row>
    <row r="432" ht="13.5" spans="1:5">
      <c r="A432" s="71" t="s">
        <v>397</v>
      </c>
      <c r="B432" s="68">
        <v>84</v>
      </c>
      <c r="C432" s="68">
        <v>84</v>
      </c>
      <c r="D432" s="69">
        <f t="shared" si="26"/>
        <v>1</v>
      </c>
      <c r="E432" s="67"/>
    </row>
    <row r="433" ht="13.5" spans="1:5">
      <c r="A433" s="71" t="s">
        <v>382</v>
      </c>
      <c r="B433" s="68">
        <v>23</v>
      </c>
      <c r="C433" s="68">
        <v>23</v>
      </c>
      <c r="D433" s="69">
        <f t="shared" si="26"/>
        <v>1</v>
      </c>
      <c r="E433" s="67"/>
    </row>
    <row r="434" ht="13.5" spans="1:5">
      <c r="A434" s="70" t="s">
        <v>398</v>
      </c>
      <c r="B434" s="68"/>
      <c r="C434" s="68"/>
      <c r="D434" s="69"/>
      <c r="E434" s="67"/>
    </row>
    <row r="435" ht="13.5" spans="1:5">
      <c r="A435" s="70" t="s">
        <v>399</v>
      </c>
      <c r="B435" s="68"/>
      <c r="C435" s="68"/>
      <c r="D435" s="69"/>
      <c r="E435" s="67"/>
    </row>
    <row r="436" ht="13.5" spans="1:5">
      <c r="A436" s="70" t="s">
        <v>400</v>
      </c>
      <c r="B436" s="68">
        <v>61</v>
      </c>
      <c r="C436" s="68">
        <v>61</v>
      </c>
      <c r="D436" s="69">
        <f>C436/B436</f>
        <v>1</v>
      </c>
      <c r="E436" s="67"/>
    </row>
    <row r="437" ht="13.5" spans="1:5">
      <c r="A437" s="71" t="s">
        <v>401</v>
      </c>
      <c r="B437" s="68"/>
      <c r="C437" s="68"/>
      <c r="D437" s="69"/>
      <c r="E437" s="67"/>
    </row>
    <row r="438" ht="13.5" spans="1:5">
      <c r="A438" s="71" t="s">
        <v>402</v>
      </c>
      <c r="B438" s="68"/>
      <c r="C438" s="68"/>
      <c r="D438" s="69"/>
      <c r="E438" s="67"/>
    </row>
    <row r="439" ht="13.5" spans="1:5">
      <c r="A439" s="71" t="s">
        <v>403</v>
      </c>
      <c r="B439" s="68"/>
      <c r="C439" s="68"/>
      <c r="D439" s="69"/>
      <c r="E439" s="67"/>
    </row>
    <row r="440" ht="13.5" spans="1:5">
      <c r="A440" s="71" t="s">
        <v>404</v>
      </c>
      <c r="B440" s="68"/>
      <c r="C440" s="68"/>
      <c r="D440" s="69"/>
      <c r="E440" s="67"/>
    </row>
    <row r="441" ht="13.5" spans="1:5">
      <c r="A441" s="71" t="s">
        <v>405</v>
      </c>
      <c r="B441" s="68"/>
      <c r="C441" s="68"/>
      <c r="D441" s="69"/>
      <c r="E441" s="67"/>
    </row>
    <row r="442" ht="13.5" spans="1:5">
      <c r="A442" s="70" t="s">
        <v>406</v>
      </c>
      <c r="B442" s="68">
        <v>113</v>
      </c>
      <c r="C442" s="68">
        <v>113</v>
      </c>
      <c r="D442" s="69">
        <f>C442/B442</f>
        <v>1</v>
      </c>
      <c r="E442" s="67"/>
    </row>
    <row r="443" ht="13.5" spans="1:5">
      <c r="A443" s="70" t="s">
        <v>382</v>
      </c>
      <c r="B443" s="68">
        <v>63</v>
      </c>
      <c r="C443" s="68">
        <v>63</v>
      </c>
      <c r="D443" s="69">
        <f>C443/B443</f>
        <v>1</v>
      </c>
      <c r="E443" s="67"/>
    </row>
    <row r="444" ht="13.5" spans="1:5">
      <c r="A444" s="71" t="s">
        <v>407</v>
      </c>
      <c r="B444" s="68"/>
      <c r="C444" s="68"/>
      <c r="D444" s="69"/>
      <c r="E444" s="67"/>
    </row>
    <row r="445" ht="13.5" spans="1:5">
      <c r="A445" s="71" t="s">
        <v>408</v>
      </c>
      <c r="B445" s="68"/>
      <c r="C445" s="68"/>
      <c r="D445" s="69"/>
      <c r="E445" s="67"/>
    </row>
    <row r="446" ht="13.5" spans="1:5">
      <c r="A446" s="71" t="s">
        <v>409</v>
      </c>
      <c r="B446" s="68"/>
      <c r="C446" s="68"/>
      <c r="D446" s="69"/>
      <c r="E446" s="67"/>
    </row>
    <row r="447" ht="13.5" spans="1:5">
      <c r="A447" s="70" t="s">
        <v>410</v>
      </c>
      <c r="B447" s="68"/>
      <c r="C447" s="68"/>
      <c r="D447" s="69"/>
      <c r="E447" s="67"/>
    </row>
    <row r="448" ht="13.5" spans="1:5">
      <c r="A448" s="70" t="s">
        <v>411</v>
      </c>
      <c r="B448" s="68">
        <v>50</v>
      </c>
      <c r="C448" s="68">
        <v>50</v>
      </c>
      <c r="D448" s="69">
        <f>C448/B448</f>
        <v>1</v>
      </c>
      <c r="E448" s="67"/>
    </row>
    <row r="449" ht="13.5" spans="1:5">
      <c r="A449" s="70" t="s">
        <v>412</v>
      </c>
      <c r="B449" s="68"/>
      <c r="C449" s="68"/>
      <c r="D449" s="69"/>
      <c r="E449" s="67"/>
    </row>
    <row r="450" ht="13.5" spans="1:5">
      <c r="A450" s="71" t="s">
        <v>413</v>
      </c>
      <c r="B450" s="68"/>
      <c r="C450" s="68"/>
      <c r="D450" s="69"/>
      <c r="E450" s="67"/>
    </row>
    <row r="451" ht="13.5" spans="1:5">
      <c r="A451" s="71" t="s">
        <v>414</v>
      </c>
      <c r="B451" s="68"/>
      <c r="C451" s="68"/>
      <c r="D451" s="69"/>
      <c r="E451" s="67"/>
    </row>
    <row r="452" ht="13.5" spans="1:5">
      <c r="A452" s="71" t="s">
        <v>415</v>
      </c>
      <c r="B452" s="68"/>
      <c r="C452" s="68"/>
      <c r="D452" s="69"/>
      <c r="E452" s="67"/>
    </row>
    <row r="453" ht="13.5" spans="1:5">
      <c r="A453" s="67" t="s">
        <v>416</v>
      </c>
      <c r="B453" s="68"/>
      <c r="C453" s="68"/>
      <c r="D453" s="69"/>
      <c r="E453" s="67"/>
    </row>
    <row r="454" ht="13.5" spans="1:5">
      <c r="A454" s="71" t="s">
        <v>417</v>
      </c>
      <c r="B454" s="68"/>
      <c r="C454" s="68"/>
      <c r="D454" s="69"/>
      <c r="E454" s="67"/>
    </row>
    <row r="455" ht="13.5" spans="1:5">
      <c r="A455" s="71" t="s">
        <v>418</v>
      </c>
      <c r="B455" s="68"/>
      <c r="C455" s="68"/>
      <c r="D455" s="69"/>
      <c r="E455" s="67"/>
    </row>
    <row r="456" ht="13.5" spans="1:5">
      <c r="A456" s="71" t="s">
        <v>419</v>
      </c>
      <c r="B456" s="68"/>
      <c r="C456" s="68"/>
      <c r="D456" s="69"/>
      <c r="E456" s="67"/>
    </row>
    <row r="457" ht="13.5" spans="1:5">
      <c r="A457" s="70" t="s">
        <v>420</v>
      </c>
      <c r="B457" s="68">
        <v>8</v>
      </c>
      <c r="C457" s="68">
        <v>8</v>
      </c>
      <c r="D457" s="69">
        <f t="shared" ref="D457:D465" si="27">C457/B457</f>
        <v>1</v>
      </c>
      <c r="E457" s="67"/>
    </row>
    <row r="458" ht="13.5" spans="1:5">
      <c r="A458" s="70" t="s">
        <v>421</v>
      </c>
      <c r="B458" s="68"/>
      <c r="C458" s="68"/>
      <c r="D458" s="69"/>
      <c r="E458" s="67"/>
    </row>
    <row r="459" ht="13.5" spans="1:5">
      <c r="A459" s="71" t="s">
        <v>422</v>
      </c>
      <c r="B459" s="68"/>
      <c r="C459" s="68"/>
      <c r="D459" s="69"/>
      <c r="E459" s="67"/>
    </row>
    <row r="460" ht="13.5" spans="1:5">
      <c r="A460" s="71" t="s">
        <v>423</v>
      </c>
      <c r="B460" s="68"/>
      <c r="C460" s="68"/>
      <c r="D460" s="69"/>
      <c r="E460" s="67"/>
    </row>
    <row r="461" ht="13.5" spans="1:5">
      <c r="A461" s="71" t="s">
        <v>424</v>
      </c>
      <c r="B461" s="68">
        <v>8</v>
      </c>
      <c r="C461" s="68">
        <v>8</v>
      </c>
      <c r="D461" s="69">
        <f t="shared" si="27"/>
        <v>1</v>
      </c>
      <c r="E461" s="67"/>
    </row>
    <row r="462" ht="13.5" spans="1:5">
      <c r="A462" s="67" t="s">
        <v>425</v>
      </c>
      <c r="B462" s="68">
        <f>B463+B479+B498+B507+B515</f>
        <v>5016</v>
      </c>
      <c r="C462" s="68">
        <f>C463+C479+C498+C507+C515</f>
        <v>5500</v>
      </c>
      <c r="D462" s="69">
        <f t="shared" si="27"/>
        <v>1.09649122807018</v>
      </c>
      <c r="E462" s="67"/>
    </row>
    <row r="463" ht="13.5" spans="1:5">
      <c r="A463" s="67" t="s">
        <v>426</v>
      </c>
      <c r="B463" s="68">
        <v>3227</v>
      </c>
      <c r="C463" s="68">
        <v>3711</v>
      </c>
      <c r="D463" s="69">
        <f t="shared" si="27"/>
        <v>1.14998450573288</v>
      </c>
      <c r="E463" s="67"/>
    </row>
    <row r="464" ht="13.5" spans="1:5">
      <c r="A464" s="67" t="s">
        <v>123</v>
      </c>
      <c r="B464" s="68">
        <v>989</v>
      </c>
      <c r="C464" s="68">
        <v>1473</v>
      </c>
      <c r="D464" s="69">
        <f t="shared" si="27"/>
        <v>1.48938321536906</v>
      </c>
      <c r="E464" s="67"/>
    </row>
    <row r="465" ht="13.5" spans="1:5">
      <c r="A465" s="67" t="s">
        <v>124</v>
      </c>
      <c r="B465" s="68">
        <v>781</v>
      </c>
      <c r="C465" s="68">
        <v>781</v>
      </c>
      <c r="D465" s="69">
        <f t="shared" si="27"/>
        <v>1</v>
      </c>
      <c r="E465" s="67"/>
    </row>
    <row r="466" ht="13.5" spans="1:5">
      <c r="A466" s="67" t="s">
        <v>125</v>
      </c>
      <c r="B466" s="68"/>
      <c r="C466" s="68"/>
      <c r="D466" s="69"/>
      <c r="E466" s="67"/>
    </row>
    <row r="467" ht="13.5" spans="1:5">
      <c r="A467" s="67" t="s">
        <v>427</v>
      </c>
      <c r="B467" s="68">
        <v>155</v>
      </c>
      <c r="C467" s="68">
        <v>155</v>
      </c>
      <c r="D467" s="69">
        <f t="shared" ref="D467:D472" si="28">C467/B467</f>
        <v>1</v>
      </c>
      <c r="E467" s="67"/>
    </row>
    <row r="468" ht="13.5" spans="1:5">
      <c r="A468" s="67" t="s">
        <v>428</v>
      </c>
      <c r="B468" s="68">
        <v>505</v>
      </c>
      <c r="C468" s="68">
        <v>505</v>
      </c>
      <c r="D468" s="69">
        <f t="shared" si="28"/>
        <v>1</v>
      </c>
      <c r="E468" s="67"/>
    </row>
    <row r="469" ht="13.5" spans="1:5">
      <c r="A469" s="67" t="s">
        <v>429</v>
      </c>
      <c r="B469" s="68"/>
      <c r="C469" s="68"/>
      <c r="D469" s="69"/>
      <c r="E469" s="67"/>
    </row>
    <row r="470" ht="13.5" spans="1:5">
      <c r="A470" s="67" t="s">
        <v>430</v>
      </c>
      <c r="B470" s="68"/>
      <c r="C470" s="68"/>
      <c r="D470" s="69"/>
      <c r="E470" s="67"/>
    </row>
    <row r="471" ht="13.5" spans="1:5">
      <c r="A471" s="67" t="s">
        <v>431</v>
      </c>
      <c r="B471" s="68">
        <v>500</v>
      </c>
      <c r="C471" s="68">
        <v>500</v>
      </c>
      <c r="D471" s="69">
        <f t="shared" si="28"/>
        <v>1</v>
      </c>
      <c r="E471" s="67"/>
    </row>
    <row r="472" ht="13.5" spans="1:5">
      <c r="A472" s="67" t="s">
        <v>432</v>
      </c>
      <c r="B472" s="68">
        <v>66</v>
      </c>
      <c r="C472" s="68">
        <v>66</v>
      </c>
      <c r="D472" s="69">
        <f t="shared" si="28"/>
        <v>1</v>
      </c>
      <c r="E472" s="67"/>
    </row>
    <row r="473" ht="13.5" spans="1:5">
      <c r="A473" s="67" t="s">
        <v>433</v>
      </c>
      <c r="B473" s="68"/>
      <c r="C473" s="68"/>
      <c r="D473" s="69"/>
      <c r="E473" s="67"/>
    </row>
    <row r="474" ht="13.5" spans="1:5">
      <c r="A474" s="67" t="s">
        <v>434</v>
      </c>
      <c r="B474" s="68">
        <v>6</v>
      </c>
      <c r="C474" s="68">
        <v>6</v>
      </c>
      <c r="D474" s="69">
        <f t="shared" ref="D474:D476" si="29">C474/B474</f>
        <v>1</v>
      </c>
      <c r="E474" s="67"/>
    </row>
    <row r="475" ht="13.5" spans="1:5">
      <c r="A475" s="67" t="s">
        <v>435</v>
      </c>
      <c r="B475" s="68">
        <v>10</v>
      </c>
      <c r="C475" s="68">
        <v>10</v>
      </c>
      <c r="D475" s="69">
        <f t="shared" si="29"/>
        <v>1</v>
      </c>
      <c r="E475" s="67"/>
    </row>
    <row r="476" ht="13.5" spans="1:5">
      <c r="A476" s="67" t="s">
        <v>436</v>
      </c>
      <c r="B476" s="68">
        <v>10</v>
      </c>
      <c r="C476" s="68">
        <v>10</v>
      </c>
      <c r="D476" s="69">
        <f t="shared" si="29"/>
        <v>1</v>
      </c>
      <c r="E476" s="67"/>
    </row>
    <row r="477" ht="13.5" spans="1:5">
      <c r="A477" s="67" t="s">
        <v>437</v>
      </c>
      <c r="B477" s="68"/>
      <c r="C477" s="68"/>
      <c r="D477" s="69"/>
      <c r="E477" s="67"/>
    </row>
    <row r="478" ht="13.5" spans="1:5">
      <c r="A478" s="67" t="s">
        <v>438</v>
      </c>
      <c r="B478" s="68">
        <v>205</v>
      </c>
      <c r="C478" s="68">
        <v>205</v>
      </c>
      <c r="D478" s="69">
        <f t="shared" ref="D478:D484" si="30">C478/B478</f>
        <v>1</v>
      </c>
      <c r="E478" s="67"/>
    </row>
    <row r="479" ht="13.5" spans="1:5">
      <c r="A479" s="67" t="s">
        <v>439</v>
      </c>
      <c r="B479" s="68">
        <v>456</v>
      </c>
      <c r="C479" s="68">
        <v>456</v>
      </c>
      <c r="D479" s="69">
        <f t="shared" si="30"/>
        <v>1</v>
      </c>
      <c r="E479" s="67"/>
    </row>
    <row r="480" ht="13.5" spans="1:5">
      <c r="A480" s="67" t="s">
        <v>123</v>
      </c>
      <c r="B480" s="68"/>
      <c r="C480" s="68"/>
      <c r="D480" s="69"/>
      <c r="E480" s="67"/>
    </row>
    <row r="481" ht="13.5" spans="1:5">
      <c r="A481" s="67" t="s">
        <v>124</v>
      </c>
      <c r="B481" s="68"/>
      <c r="C481" s="68"/>
      <c r="D481" s="69"/>
      <c r="E481" s="67"/>
    </row>
    <row r="482" ht="13.5" spans="1:5">
      <c r="A482" s="67" t="s">
        <v>125</v>
      </c>
      <c r="B482" s="68"/>
      <c r="C482" s="68"/>
      <c r="D482" s="69"/>
      <c r="E482" s="67"/>
    </row>
    <row r="483" ht="13.5" spans="1:5">
      <c r="A483" s="67" t="s">
        <v>440</v>
      </c>
      <c r="B483" s="68">
        <v>7</v>
      </c>
      <c r="C483" s="68">
        <v>7</v>
      </c>
      <c r="D483" s="69">
        <f t="shared" si="30"/>
        <v>1</v>
      </c>
      <c r="E483" s="67"/>
    </row>
    <row r="484" ht="13.5" spans="1:5">
      <c r="A484" s="67" t="s">
        <v>441</v>
      </c>
      <c r="B484" s="68">
        <v>449</v>
      </c>
      <c r="C484" s="68">
        <v>449</v>
      </c>
      <c r="D484" s="69">
        <f t="shared" si="30"/>
        <v>1</v>
      </c>
      <c r="E484" s="67"/>
    </row>
    <row r="485" ht="13.5" spans="1:5">
      <c r="A485" s="67" t="s">
        <v>442</v>
      </c>
      <c r="B485" s="68"/>
      <c r="C485" s="68"/>
      <c r="D485" s="69"/>
      <c r="E485" s="67"/>
    </row>
    <row r="486" ht="13.5" spans="1:5">
      <c r="A486" s="67" t="s">
        <v>443</v>
      </c>
      <c r="B486" s="68"/>
      <c r="C486" s="68"/>
      <c r="D486" s="69"/>
      <c r="E486" s="67"/>
    </row>
    <row r="487" ht="13.5" spans="1:5">
      <c r="A487" s="67" t="s">
        <v>444</v>
      </c>
      <c r="B487" s="68"/>
      <c r="C487" s="68"/>
      <c r="D487" s="69"/>
      <c r="E487" s="67"/>
    </row>
    <row r="488" ht="13.5" spans="1:5">
      <c r="A488" s="67" t="s">
        <v>123</v>
      </c>
      <c r="B488" s="68"/>
      <c r="C488" s="68"/>
      <c r="D488" s="69"/>
      <c r="E488" s="67"/>
    </row>
    <row r="489" ht="13.5" spans="1:5">
      <c r="A489" s="67" t="s">
        <v>124</v>
      </c>
      <c r="B489" s="68"/>
      <c r="C489" s="68"/>
      <c r="D489" s="69"/>
      <c r="E489" s="67"/>
    </row>
    <row r="490" ht="13.5" spans="1:5">
      <c r="A490" s="67" t="s">
        <v>125</v>
      </c>
      <c r="B490" s="68"/>
      <c r="C490" s="68"/>
      <c r="D490" s="69"/>
      <c r="E490" s="67"/>
    </row>
    <row r="491" ht="13.5" spans="1:5">
      <c r="A491" s="67" t="s">
        <v>445</v>
      </c>
      <c r="B491" s="68"/>
      <c r="C491" s="68"/>
      <c r="D491" s="69"/>
      <c r="E491" s="67"/>
    </row>
    <row r="492" ht="13.5" spans="1:5">
      <c r="A492" s="67" t="s">
        <v>446</v>
      </c>
      <c r="B492" s="68"/>
      <c r="C492" s="68"/>
      <c r="D492" s="69"/>
      <c r="E492" s="67"/>
    </row>
    <row r="493" ht="13.5" spans="1:5">
      <c r="A493" s="67" t="s">
        <v>447</v>
      </c>
      <c r="B493" s="68"/>
      <c r="C493" s="68"/>
      <c r="D493" s="69"/>
      <c r="E493" s="67"/>
    </row>
    <row r="494" ht="13.5" spans="1:5">
      <c r="A494" s="67" t="s">
        <v>448</v>
      </c>
      <c r="B494" s="68"/>
      <c r="C494" s="68"/>
      <c r="D494" s="69"/>
      <c r="E494" s="67"/>
    </row>
    <row r="495" ht="13.5" spans="1:5">
      <c r="A495" s="67" t="s">
        <v>449</v>
      </c>
      <c r="B495" s="68"/>
      <c r="C495" s="68"/>
      <c r="D495" s="69"/>
      <c r="E495" s="67"/>
    </row>
    <row r="496" ht="13.5" spans="1:5">
      <c r="A496" s="67" t="s">
        <v>450</v>
      </c>
      <c r="B496" s="68"/>
      <c r="C496" s="68"/>
      <c r="D496" s="69"/>
      <c r="E496" s="67"/>
    </row>
    <row r="497" ht="13.5" spans="1:5">
      <c r="A497" s="67" t="s">
        <v>451</v>
      </c>
      <c r="B497" s="68"/>
      <c r="C497" s="68"/>
      <c r="D497" s="69"/>
      <c r="E497" s="67"/>
    </row>
    <row r="498" ht="13.5" spans="1:5">
      <c r="A498" s="67" t="s">
        <v>452</v>
      </c>
      <c r="B498" s="68">
        <v>3</v>
      </c>
      <c r="C498" s="68">
        <v>3</v>
      </c>
      <c r="D498" s="69">
        <f>C498/B498</f>
        <v>1</v>
      </c>
      <c r="E498" s="67"/>
    </row>
    <row r="499" ht="13.5" spans="1:5">
      <c r="A499" s="67" t="s">
        <v>123</v>
      </c>
      <c r="B499" s="68"/>
      <c r="C499" s="68"/>
      <c r="D499" s="69"/>
      <c r="E499" s="67"/>
    </row>
    <row r="500" ht="13.5" spans="1:5">
      <c r="A500" s="67" t="s">
        <v>453</v>
      </c>
      <c r="B500" s="68"/>
      <c r="C500" s="68"/>
      <c r="D500" s="69"/>
      <c r="E500" s="67"/>
    </row>
    <row r="501" ht="13.5" spans="1:5">
      <c r="A501" s="67" t="s">
        <v>125</v>
      </c>
      <c r="B501" s="68"/>
      <c r="C501" s="68"/>
      <c r="D501" s="69"/>
      <c r="E501" s="67"/>
    </row>
    <row r="502" ht="13.5" spans="1:5">
      <c r="A502" s="67" t="s">
        <v>454</v>
      </c>
      <c r="B502" s="68"/>
      <c r="C502" s="68"/>
      <c r="D502" s="69"/>
      <c r="E502" s="67"/>
    </row>
    <row r="503" ht="13.5" spans="1:5">
      <c r="A503" s="67" t="s">
        <v>455</v>
      </c>
      <c r="B503" s="68"/>
      <c r="C503" s="68"/>
      <c r="D503" s="69"/>
      <c r="E503" s="67"/>
    </row>
    <row r="504" ht="13.5" spans="1:5">
      <c r="A504" s="67" t="s">
        <v>456</v>
      </c>
      <c r="B504" s="68"/>
      <c r="C504" s="68"/>
      <c r="D504" s="69"/>
      <c r="E504" s="67"/>
    </row>
    <row r="505" ht="13.5" spans="1:5">
      <c r="A505" s="67" t="s">
        <v>457</v>
      </c>
      <c r="B505" s="68"/>
      <c r="C505" s="68"/>
      <c r="D505" s="69"/>
      <c r="E505" s="67"/>
    </row>
    <row r="506" ht="13.5" spans="1:5">
      <c r="A506" s="67" t="s">
        <v>458</v>
      </c>
      <c r="B506" s="68">
        <v>3</v>
      </c>
      <c r="C506" s="68">
        <v>3</v>
      </c>
      <c r="D506" s="69">
        <f t="shared" ref="D506:D509" si="31">C506/B506</f>
        <v>1</v>
      </c>
      <c r="E506" s="67"/>
    </row>
    <row r="507" ht="13.5" spans="1:5">
      <c r="A507" s="67" t="s">
        <v>459</v>
      </c>
      <c r="B507" s="68">
        <v>1235</v>
      </c>
      <c r="C507" s="68">
        <v>1235</v>
      </c>
      <c r="D507" s="69">
        <f t="shared" si="31"/>
        <v>1</v>
      </c>
      <c r="E507" s="67"/>
    </row>
    <row r="508" ht="13.5" spans="1:5">
      <c r="A508" s="67" t="s">
        <v>123</v>
      </c>
      <c r="B508" s="68">
        <v>838</v>
      </c>
      <c r="C508" s="68">
        <v>838</v>
      </c>
      <c r="D508" s="69">
        <f t="shared" si="31"/>
        <v>1</v>
      </c>
      <c r="E508" s="67"/>
    </row>
    <row r="509" ht="13.5" spans="1:5">
      <c r="A509" s="67" t="s">
        <v>124</v>
      </c>
      <c r="B509" s="68">
        <v>7</v>
      </c>
      <c r="C509" s="68">
        <v>7</v>
      </c>
      <c r="D509" s="69">
        <f t="shared" si="31"/>
        <v>1</v>
      </c>
      <c r="E509" s="67"/>
    </row>
    <row r="510" ht="13.5" spans="1:5">
      <c r="A510" s="67" t="s">
        <v>125</v>
      </c>
      <c r="B510" s="68"/>
      <c r="C510" s="68"/>
      <c r="D510" s="69"/>
      <c r="E510" s="67"/>
    </row>
    <row r="511" ht="13.5" spans="1:5">
      <c r="A511" s="67" t="s">
        <v>460</v>
      </c>
      <c r="B511" s="68">
        <v>233</v>
      </c>
      <c r="C511" s="68">
        <v>233</v>
      </c>
      <c r="D511" s="69">
        <f t="shared" ref="D511:D515" si="32">C511/B511</f>
        <v>1</v>
      </c>
      <c r="E511" s="67"/>
    </row>
    <row r="512" ht="13.5" spans="1:5">
      <c r="A512" s="67" t="s">
        <v>461</v>
      </c>
      <c r="B512" s="68"/>
      <c r="C512" s="68"/>
      <c r="D512" s="69"/>
      <c r="E512" s="67"/>
    </row>
    <row r="513" ht="13.5" spans="1:5">
      <c r="A513" s="67" t="s">
        <v>462</v>
      </c>
      <c r="B513" s="68"/>
      <c r="C513" s="68"/>
      <c r="D513" s="69"/>
      <c r="E513" s="67"/>
    </row>
    <row r="514" ht="13.5" spans="1:5">
      <c r="A514" s="67" t="s">
        <v>463</v>
      </c>
      <c r="B514" s="68">
        <v>157</v>
      </c>
      <c r="C514" s="68">
        <v>157</v>
      </c>
      <c r="D514" s="69">
        <f t="shared" si="32"/>
        <v>1</v>
      </c>
      <c r="E514" s="67"/>
    </row>
    <row r="515" ht="13.5" spans="1:5">
      <c r="A515" s="67" t="s">
        <v>464</v>
      </c>
      <c r="B515" s="68">
        <v>95</v>
      </c>
      <c r="C515" s="68">
        <v>95</v>
      </c>
      <c r="D515" s="69">
        <f t="shared" si="32"/>
        <v>1</v>
      </c>
      <c r="E515" s="67"/>
    </row>
    <row r="516" ht="13.5" spans="1:5">
      <c r="A516" s="67" t="s">
        <v>465</v>
      </c>
      <c r="B516" s="68"/>
      <c r="C516" s="68"/>
      <c r="D516" s="69"/>
      <c r="E516" s="67"/>
    </row>
    <row r="517" ht="13.5" spans="1:5">
      <c r="A517" s="67" t="s">
        <v>466</v>
      </c>
      <c r="B517" s="68">
        <v>70</v>
      </c>
      <c r="C517" s="68">
        <v>70</v>
      </c>
      <c r="D517" s="69">
        <f t="shared" ref="D517:D522" si="33">C517/B517</f>
        <v>1</v>
      </c>
      <c r="E517" s="67"/>
    </row>
    <row r="518" ht="13.5" spans="1:5">
      <c r="A518" s="67" t="s">
        <v>467</v>
      </c>
      <c r="B518" s="68">
        <v>25</v>
      </c>
      <c r="C518" s="68">
        <v>25</v>
      </c>
      <c r="D518" s="69">
        <f t="shared" si="33"/>
        <v>1</v>
      </c>
      <c r="E518" s="67"/>
    </row>
    <row r="519" ht="13.5" spans="1:5">
      <c r="A519" s="67" t="s">
        <v>468</v>
      </c>
      <c r="B519" s="68">
        <f>B520+B534+B544+B556+B566+B574+B581+B589+B603+B606+B609+B618+B627+B638</f>
        <v>58457</v>
      </c>
      <c r="C519" s="68">
        <f>C520+C534+C544+C556+C566+C574+C581+C589+C603+C606+C609+C618+C627+C638</f>
        <v>60800</v>
      </c>
      <c r="D519" s="69">
        <f t="shared" si="33"/>
        <v>1.04008074311032</v>
      </c>
      <c r="E519" s="67"/>
    </row>
    <row r="520" ht="13.5" spans="1:5">
      <c r="A520" s="67" t="s">
        <v>469</v>
      </c>
      <c r="B520" s="68">
        <v>1792</v>
      </c>
      <c r="C520" s="68">
        <v>2792</v>
      </c>
      <c r="D520" s="69">
        <f t="shared" si="33"/>
        <v>1.55803571428571</v>
      </c>
      <c r="E520" s="67"/>
    </row>
    <row r="521" ht="13.5" spans="1:5">
      <c r="A521" s="67" t="s">
        <v>123</v>
      </c>
      <c r="B521" s="68">
        <v>635</v>
      </c>
      <c r="C521" s="68">
        <v>1335</v>
      </c>
      <c r="D521" s="69">
        <f t="shared" si="33"/>
        <v>2.10236220472441</v>
      </c>
      <c r="E521" s="67"/>
    </row>
    <row r="522" ht="13.5" spans="1:5">
      <c r="A522" s="67" t="s">
        <v>124</v>
      </c>
      <c r="B522" s="68">
        <v>412</v>
      </c>
      <c r="C522" s="68">
        <v>712</v>
      </c>
      <c r="D522" s="69">
        <f t="shared" si="33"/>
        <v>1.72815533980583</v>
      </c>
      <c r="E522" s="67"/>
    </row>
    <row r="523" ht="13.5" spans="1:5">
      <c r="A523" s="67" t="s">
        <v>125</v>
      </c>
      <c r="B523" s="68"/>
      <c r="C523" s="68"/>
      <c r="D523" s="69"/>
      <c r="E523" s="67"/>
    </row>
    <row r="524" ht="13.5" spans="1:5">
      <c r="A524" s="67" t="s">
        <v>470</v>
      </c>
      <c r="B524" s="68"/>
      <c r="C524" s="68"/>
      <c r="D524" s="69"/>
      <c r="E524" s="67"/>
    </row>
    <row r="525" ht="13.5" spans="1:5">
      <c r="A525" s="67" t="s">
        <v>471</v>
      </c>
      <c r="B525" s="68">
        <v>19</v>
      </c>
      <c r="C525" s="68">
        <v>19</v>
      </c>
      <c r="D525" s="69">
        <f t="shared" ref="D525:D527" si="34">C525/B525</f>
        <v>1</v>
      </c>
      <c r="E525" s="67"/>
    </row>
    <row r="526" ht="13.5" spans="1:5">
      <c r="A526" s="67" t="s">
        <v>472</v>
      </c>
      <c r="B526" s="68">
        <v>45</v>
      </c>
      <c r="C526" s="68">
        <v>45</v>
      </c>
      <c r="D526" s="69">
        <f t="shared" si="34"/>
        <v>1</v>
      </c>
      <c r="E526" s="67"/>
    </row>
    <row r="527" ht="13.5" spans="1:5">
      <c r="A527" s="67" t="s">
        <v>473</v>
      </c>
      <c r="B527" s="68">
        <v>127</v>
      </c>
      <c r="C527" s="68">
        <v>127</v>
      </c>
      <c r="D527" s="69">
        <f t="shared" si="34"/>
        <v>1</v>
      </c>
      <c r="E527" s="67"/>
    </row>
    <row r="528" ht="13.5" spans="1:5">
      <c r="A528" s="67" t="s">
        <v>164</v>
      </c>
      <c r="B528" s="68"/>
      <c r="C528" s="68"/>
      <c r="D528" s="69"/>
      <c r="E528" s="67"/>
    </row>
    <row r="529" ht="13.5" spans="1:5">
      <c r="A529" s="67" t="s">
        <v>474</v>
      </c>
      <c r="B529" s="68">
        <v>512</v>
      </c>
      <c r="C529" s="68">
        <v>512</v>
      </c>
      <c r="D529" s="69">
        <f t="shared" ref="D529:D535" si="35">C529/B529</f>
        <v>1</v>
      </c>
      <c r="E529" s="67"/>
    </row>
    <row r="530" ht="13.5" spans="1:5">
      <c r="A530" s="67" t="s">
        <v>475</v>
      </c>
      <c r="B530" s="68"/>
      <c r="C530" s="68"/>
      <c r="D530" s="69"/>
      <c r="E530" s="67"/>
    </row>
    <row r="531" ht="13.5" spans="1:5">
      <c r="A531" s="67" t="s">
        <v>476</v>
      </c>
      <c r="B531" s="68"/>
      <c r="C531" s="68"/>
      <c r="D531" s="69"/>
      <c r="E531" s="67"/>
    </row>
    <row r="532" ht="13.5" spans="1:5">
      <c r="A532" s="67" t="s">
        <v>477</v>
      </c>
      <c r="B532" s="68"/>
      <c r="C532" s="68"/>
      <c r="D532" s="69"/>
      <c r="E532" s="67"/>
    </row>
    <row r="533" ht="13.5" spans="1:5">
      <c r="A533" s="67" t="s">
        <v>478</v>
      </c>
      <c r="B533" s="68">
        <v>42</v>
      </c>
      <c r="C533" s="68">
        <v>42</v>
      </c>
      <c r="D533" s="69">
        <f t="shared" si="35"/>
        <v>1</v>
      </c>
      <c r="E533" s="67"/>
    </row>
    <row r="534" ht="13.5" spans="1:5">
      <c r="A534" s="67" t="s">
        <v>479</v>
      </c>
      <c r="B534" s="68">
        <v>1339</v>
      </c>
      <c r="C534" s="68">
        <v>1682</v>
      </c>
      <c r="D534" s="69">
        <f t="shared" si="35"/>
        <v>1.25616131441374</v>
      </c>
      <c r="E534" s="67"/>
    </row>
    <row r="535" ht="13.5" spans="1:5">
      <c r="A535" s="67" t="s">
        <v>123</v>
      </c>
      <c r="B535" s="68">
        <v>547</v>
      </c>
      <c r="C535" s="68">
        <v>890</v>
      </c>
      <c r="D535" s="69">
        <f t="shared" si="35"/>
        <v>1.62705667276051</v>
      </c>
      <c r="E535" s="67"/>
    </row>
    <row r="536" ht="13.5" spans="1:5">
      <c r="A536" s="67" t="s">
        <v>124</v>
      </c>
      <c r="B536" s="68"/>
      <c r="C536" s="68"/>
      <c r="D536" s="69"/>
      <c r="E536" s="67"/>
    </row>
    <row r="537" ht="13.5" spans="1:5">
      <c r="A537" s="67" t="s">
        <v>125</v>
      </c>
      <c r="B537" s="68"/>
      <c r="C537" s="68"/>
      <c r="D537" s="69"/>
      <c r="E537" s="67"/>
    </row>
    <row r="538" ht="13.5" spans="1:5">
      <c r="A538" s="67" t="s">
        <v>480</v>
      </c>
      <c r="B538" s="68"/>
      <c r="C538" s="68"/>
      <c r="D538" s="69"/>
      <c r="E538" s="67"/>
    </row>
    <row r="539" ht="13.5" spans="1:5">
      <c r="A539" s="67" t="s">
        <v>481</v>
      </c>
      <c r="B539" s="68">
        <v>123</v>
      </c>
      <c r="C539" s="68">
        <v>123</v>
      </c>
      <c r="D539" s="69">
        <f t="shared" ref="D539:D541" si="36">C539/B539</f>
        <v>1</v>
      </c>
      <c r="E539" s="67"/>
    </row>
    <row r="540" ht="13.5" spans="1:5">
      <c r="A540" s="67" t="s">
        <v>482</v>
      </c>
      <c r="B540" s="68">
        <v>70</v>
      </c>
      <c r="C540" s="68">
        <v>70</v>
      </c>
      <c r="D540" s="69">
        <f t="shared" si="36"/>
        <v>1</v>
      </c>
      <c r="E540" s="67"/>
    </row>
    <row r="541" ht="13.5" spans="1:5">
      <c r="A541" s="67" t="s">
        <v>483</v>
      </c>
      <c r="B541" s="68">
        <v>599</v>
      </c>
      <c r="C541" s="68">
        <v>599</v>
      </c>
      <c r="D541" s="69">
        <f t="shared" si="36"/>
        <v>1</v>
      </c>
      <c r="E541" s="67"/>
    </row>
    <row r="542" ht="13.5" spans="1:5">
      <c r="A542" s="67" t="s">
        <v>484</v>
      </c>
      <c r="B542" s="68"/>
      <c r="C542" s="68"/>
      <c r="D542" s="69"/>
      <c r="E542" s="67"/>
    </row>
    <row r="543" ht="13.5" spans="1:5">
      <c r="A543" s="67" t="s">
        <v>485</v>
      </c>
      <c r="B543" s="68"/>
      <c r="C543" s="68"/>
      <c r="D543" s="69"/>
      <c r="E543" s="67"/>
    </row>
    <row r="544" ht="13.5" spans="1:5">
      <c r="A544" s="67" t="s">
        <v>486</v>
      </c>
      <c r="B544" s="68">
        <v>16418</v>
      </c>
      <c r="C544" s="68">
        <v>16418</v>
      </c>
      <c r="D544" s="69">
        <f t="shared" ref="D544:D551" si="37">C544/B544</f>
        <v>1</v>
      </c>
      <c r="E544" s="67"/>
    </row>
    <row r="545" ht="13.5" spans="1:5">
      <c r="A545" s="67" t="s">
        <v>487</v>
      </c>
      <c r="B545" s="68">
        <v>400</v>
      </c>
      <c r="C545" s="68">
        <v>400</v>
      </c>
      <c r="D545" s="69">
        <f t="shared" si="37"/>
        <v>1</v>
      </c>
      <c r="E545" s="67"/>
    </row>
    <row r="546" ht="13.5" spans="1:5">
      <c r="A546" s="67" t="s">
        <v>488</v>
      </c>
      <c r="B546" s="68">
        <v>880</v>
      </c>
      <c r="C546" s="68">
        <v>880</v>
      </c>
      <c r="D546" s="69">
        <f t="shared" si="37"/>
        <v>1</v>
      </c>
      <c r="E546" s="67"/>
    </row>
    <row r="547" ht="13.5" spans="1:5">
      <c r="A547" s="67" t="s">
        <v>489</v>
      </c>
      <c r="B547" s="68">
        <v>578</v>
      </c>
      <c r="C547" s="68">
        <v>579</v>
      </c>
      <c r="D547" s="69">
        <f t="shared" si="37"/>
        <v>1.00173010380623</v>
      </c>
      <c r="E547" s="67"/>
    </row>
    <row r="548" ht="13.5" spans="1:5">
      <c r="A548" s="67" t="s">
        <v>490</v>
      </c>
      <c r="B548" s="68">
        <v>9449</v>
      </c>
      <c r="C548" s="68">
        <v>9449</v>
      </c>
      <c r="D548" s="69">
        <f t="shared" si="37"/>
        <v>1</v>
      </c>
      <c r="E548" s="67"/>
    </row>
    <row r="549" ht="13.5" spans="1:5">
      <c r="A549" s="67" t="s">
        <v>491</v>
      </c>
      <c r="B549" s="68">
        <v>134</v>
      </c>
      <c r="C549" s="68">
        <v>134</v>
      </c>
      <c r="D549" s="69">
        <f t="shared" si="37"/>
        <v>1</v>
      </c>
      <c r="E549" s="67"/>
    </row>
    <row r="550" ht="13.5" spans="1:5">
      <c r="A550" s="67" t="s">
        <v>492</v>
      </c>
      <c r="B550" s="68">
        <v>4970</v>
      </c>
      <c r="C550" s="68">
        <v>4970</v>
      </c>
      <c r="D550" s="69">
        <f t="shared" si="37"/>
        <v>1</v>
      </c>
      <c r="E550" s="67"/>
    </row>
    <row r="551" ht="13.5" spans="1:5">
      <c r="A551" s="67" t="s">
        <v>493</v>
      </c>
      <c r="B551" s="68">
        <v>7</v>
      </c>
      <c r="C551" s="68">
        <v>7</v>
      </c>
      <c r="D551" s="69">
        <f t="shared" si="37"/>
        <v>1</v>
      </c>
      <c r="E551" s="67"/>
    </row>
    <row r="552" ht="13.5" spans="1:5">
      <c r="A552" s="67" t="s">
        <v>494</v>
      </c>
      <c r="B552" s="68"/>
      <c r="C552" s="68"/>
      <c r="D552" s="69"/>
      <c r="E552" s="67"/>
    </row>
    <row r="553" ht="13.5" spans="1:5">
      <c r="A553" s="67" t="s">
        <v>495</v>
      </c>
      <c r="B553" s="68"/>
      <c r="C553" s="68"/>
      <c r="D553" s="69"/>
      <c r="E553" s="67"/>
    </row>
    <row r="554" ht="13.5" spans="1:5">
      <c r="A554" s="67" t="s">
        <v>496</v>
      </c>
      <c r="B554" s="68"/>
      <c r="C554" s="68"/>
      <c r="D554" s="69"/>
      <c r="E554" s="67"/>
    </row>
    <row r="555" ht="13.5" spans="1:5">
      <c r="A555" s="67" t="s">
        <v>497</v>
      </c>
      <c r="B555" s="68"/>
      <c r="C555" s="68"/>
      <c r="D555" s="69"/>
      <c r="E555" s="67"/>
    </row>
    <row r="556" ht="13.5" spans="1:5">
      <c r="A556" s="67" t="s">
        <v>498</v>
      </c>
      <c r="B556" s="68">
        <v>2271</v>
      </c>
      <c r="C556" s="68">
        <v>2271</v>
      </c>
      <c r="D556" s="69">
        <f t="shared" ref="D556:D559" si="38">C556/B556</f>
        <v>1</v>
      </c>
      <c r="E556" s="67"/>
    </row>
    <row r="557" ht="13.5" spans="1:5">
      <c r="A557" s="67" t="s">
        <v>499</v>
      </c>
      <c r="B557" s="68">
        <v>805</v>
      </c>
      <c r="C557" s="68">
        <v>805</v>
      </c>
      <c r="D557" s="69">
        <f t="shared" si="38"/>
        <v>1</v>
      </c>
      <c r="E557" s="67"/>
    </row>
    <row r="558" ht="13.5" spans="1:5">
      <c r="A558" s="67" t="s">
        <v>500</v>
      </c>
      <c r="B558" s="68">
        <v>17</v>
      </c>
      <c r="C558" s="68">
        <v>17</v>
      </c>
      <c r="D558" s="69">
        <f t="shared" si="38"/>
        <v>1</v>
      </c>
      <c r="E558" s="67"/>
    </row>
    <row r="559" ht="13.5" spans="1:5">
      <c r="A559" s="67" t="s">
        <v>501</v>
      </c>
      <c r="B559" s="68">
        <v>1449</v>
      </c>
      <c r="C559" s="68">
        <v>1449</v>
      </c>
      <c r="D559" s="69">
        <f t="shared" si="38"/>
        <v>1</v>
      </c>
      <c r="E559" s="67"/>
    </row>
    <row r="560" ht="13.5" spans="1:5">
      <c r="A560" s="67" t="s">
        <v>502</v>
      </c>
      <c r="B560" s="68"/>
      <c r="C560" s="68"/>
      <c r="D560" s="69"/>
      <c r="E560" s="67"/>
    </row>
    <row r="561" ht="13.5" spans="1:5">
      <c r="A561" s="67" t="s">
        <v>503</v>
      </c>
      <c r="B561" s="68"/>
      <c r="C561" s="68"/>
      <c r="D561" s="69"/>
      <c r="E561" s="67"/>
    </row>
    <row r="562" ht="13.5" spans="1:5">
      <c r="A562" s="67" t="s">
        <v>504</v>
      </c>
      <c r="B562" s="68"/>
      <c r="C562" s="68"/>
      <c r="D562" s="69"/>
      <c r="E562" s="67"/>
    </row>
    <row r="563" ht="13.5" spans="1:5">
      <c r="A563" s="67" t="s">
        <v>505</v>
      </c>
      <c r="B563" s="68"/>
      <c r="C563" s="68"/>
      <c r="D563" s="69"/>
      <c r="E563" s="67"/>
    </row>
    <row r="564" ht="13.5" spans="1:5">
      <c r="A564" s="67" t="s">
        <v>506</v>
      </c>
      <c r="B564" s="68"/>
      <c r="C564" s="68"/>
      <c r="D564" s="69"/>
      <c r="E564" s="67"/>
    </row>
    <row r="565" ht="13.5" spans="1:5">
      <c r="A565" s="67" t="s">
        <v>507</v>
      </c>
      <c r="B565" s="68"/>
      <c r="C565" s="68"/>
      <c r="D565" s="69"/>
      <c r="E565" s="67"/>
    </row>
    <row r="566" ht="13.5" spans="1:5">
      <c r="A566" s="67" t="s">
        <v>508</v>
      </c>
      <c r="B566" s="68">
        <v>2107</v>
      </c>
      <c r="C566" s="68">
        <v>2107</v>
      </c>
      <c r="D566" s="69">
        <f t="shared" ref="D566:D579" si="39">C566/B566</f>
        <v>1</v>
      </c>
      <c r="E566" s="67"/>
    </row>
    <row r="567" ht="13.5" spans="1:5">
      <c r="A567" s="67" t="s">
        <v>509</v>
      </c>
      <c r="B567" s="68">
        <v>288</v>
      </c>
      <c r="C567" s="68">
        <v>288</v>
      </c>
      <c r="D567" s="69">
        <f t="shared" si="39"/>
        <v>1</v>
      </c>
      <c r="E567" s="67"/>
    </row>
    <row r="568" ht="13.5" spans="1:5">
      <c r="A568" s="67" t="s">
        <v>510</v>
      </c>
      <c r="B568" s="68">
        <v>358</v>
      </c>
      <c r="C568" s="68">
        <v>358</v>
      </c>
      <c r="D568" s="69">
        <f t="shared" si="39"/>
        <v>1</v>
      </c>
      <c r="E568" s="67"/>
    </row>
    <row r="569" ht="13.5" spans="1:5">
      <c r="A569" s="67" t="s">
        <v>511</v>
      </c>
      <c r="B569" s="68">
        <v>150</v>
      </c>
      <c r="C569" s="68">
        <v>150</v>
      </c>
      <c r="D569" s="69">
        <f t="shared" si="39"/>
        <v>1</v>
      </c>
      <c r="E569" s="67"/>
    </row>
    <row r="570" ht="13.5" spans="1:5">
      <c r="A570" s="67" t="s">
        <v>512</v>
      </c>
      <c r="B570" s="68">
        <v>76</v>
      </c>
      <c r="C570" s="68">
        <v>76</v>
      </c>
      <c r="D570" s="69">
        <f t="shared" si="39"/>
        <v>1</v>
      </c>
      <c r="E570" s="67"/>
    </row>
    <row r="571" ht="13.5" spans="1:5">
      <c r="A571" s="67" t="s">
        <v>513</v>
      </c>
      <c r="B571" s="68">
        <v>376</v>
      </c>
      <c r="C571" s="68">
        <v>376</v>
      </c>
      <c r="D571" s="69">
        <f t="shared" si="39"/>
        <v>1</v>
      </c>
      <c r="E571" s="67"/>
    </row>
    <row r="572" ht="13.5" spans="1:5">
      <c r="A572" s="67" t="s">
        <v>514</v>
      </c>
      <c r="B572" s="68">
        <v>110</v>
      </c>
      <c r="C572" s="68">
        <v>110</v>
      </c>
      <c r="D572" s="69">
        <f t="shared" si="39"/>
        <v>1</v>
      </c>
      <c r="E572" s="67"/>
    </row>
    <row r="573" ht="13.5" spans="1:5">
      <c r="A573" s="67" t="s">
        <v>515</v>
      </c>
      <c r="B573" s="68">
        <v>749</v>
      </c>
      <c r="C573" s="68">
        <v>749</v>
      </c>
      <c r="D573" s="69">
        <f t="shared" si="39"/>
        <v>1</v>
      </c>
      <c r="E573" s="67"/>
    </row>
    <row r="574" ht="13.5" spans="1:5">
      <c r="A574" s="67" t="s">
        <v>516</v>
      </c>
      <c r="B574" s="68">
        <v>470</v>
      </c>
      <c r="C574" s="68">
        <v>470</v>
      </c>
      <c r="D574" s="69">
        <f t="shared" si="39"/>
        <v>1</v>
      </c>
      <c r="E574" s="67"/>
    </row>
    <row r="575" ht="13.5" spans="1:5">
      <c r="A575" s="67" t="s">
        <v>517</v>
      </c>
      <c r="B575" s="68">
        <v>226</v>
      </c>
      <c r="C575" s="68">
        <v>226</v>
      </c>
      <c r="D575" s="69">
        <f t="shared" si="39"/>
        <v>1</v>
      </c>
      <c r="E575" s="67"/>
    </row>
    <row r="576" ht="13.5" spans="1:5">
      <c r="A576" s="67" t="s">
        <v>518</v>
      </c>
      <c r="B576" s="68">
        <v>164</v>
      </c>
      <c r="C576" s="68">
        <v>164</v>
      </c>
      <c r="D576" s="69">
        <f t="shared" si="39"/>
        <v>1</v>
      </c>
      <c r="E576" s="67"/>
    </row>
    <row r="577" ht="13.5" spans="1:5">
      <c r="A577" s="67" t="s">
        <v>519</v>
      </c>
      <c r="B577" s="68">
        <v>4</v>
      </c>
      <c r="C577" s="68">
        <v>4</v>
      </c>
      <c r="D577" s="69">
        <f t="shared" si="39"/>
        <v>1</v>
      </c>
      <c r="E577" s="67"/>
    </row>
    <row r="578" ht="13.5" spans="1:5">
      <c r="A578" s="67" t="s">
        <v>520</v>
      </c>
      <c r="B578" s="68">
        <v>44</v>
      </c>
      <c r="C578" s="68">
        <v>44</v>
      </c>
      <c r="D578" s="69">
        <f t="shared" si="39"/>
        <v>1</v>
      </c>
      <c r="E578" s="67"/>
    </row>
    <row r="579" ht="13.5" spans="1:5">
      <c r="A579" s="67" t="s">
        <v>521</v>
      </c>
      <c r="B579" s="68">
        <v>32</v>
      </c>
      <c r="C579" s="68">
        <v>32</v>
      </c>
      <c r="D579" s="69">
        <f t="shared" si="39"/>
        <v>1</v>
      </c>
      <c r="E579" s="67"/>
    </row>
    <row r="580" ht="13.5" spans="1:5">
      <c r="A580" s="67" t="s">
        <v>522</v>
      </c>
      <c r="B580" s="68"/>
      <c r="C580" s="68"/>
      <c r="D580" s="69"/>
      <c r="E580" s="67"/>
    </row>
    <row r="581" ht="13.5" spans="1:5">
      <c r="A581" s="67" t="s">
        <v>523</v>
      </c>
      <c r="B581" s="68">
        <v>1247</v>
      </c>
      <c r="C581" s="68">
        <v>1247</v>
      </c>
      <c r="D581" s="69">
        <f t="shared" ref="D581:D583" si="40">C581/B581</f>
        <v>1</v>
      </c>
      <c r="E581" s="67"/>
    </row>
    <row r="582" ht="13.5" spans="1:5">
      <c r="A582" s="67" t="s">
        <v>524</v>
      </c>
      <c r="B582" s="68">
        <v>121</v>
      </c>
      <c r="C582" s="68">
        <v>121</v>
      </c>
      <c r="D582" s="69">
        <f t="shared" si="40"/>
        <v>1</v>
      </c>
      <c r="E582" s="67"/>
    </row>
    <row r="583" ht="13.5" spans="1:5">
      <c r="A583" s="67" t="s">
        <v>525</v>
      </c>
      <c r="B583" s="68">
        <v>705</v>
      </c>
      <c r="C583" s="68">
        <v>705</v>
      </c>
      <c r="D583" s="69">
        <f t="shared" si="40"/>
        <v>1</v>
      </c>
      <c r="E583" s="67"/>
    </row>
    <row r="584" ht="13.5" spans="1:5">
      <c r="A584" s="67" t="s">
        <v>526</v>
      </c>
      <c r="B584" s="68"/>
      <c r="C584" s="68"/>
      <c r="D584" s="69"/>
      <c r="E584" s="67"/>
    </row>
    <row r="585" ht="13.5" spans="1:5">
      <c r="A585" s="67" t="s">
        <v>527</v>
      </c>
      <c r="B585" s="68">
        <v>212</v>
      </c>
      <c r="C585" s="68">
        <v>212</v>
      </c>
      <c r="D585" s="69">
        <f t="shared" ref="D585:D591" si="41">C585/B585</f>
        <v>1</v>
      </c>
      <c r="E585" s="67"/>
    </row>
    <row r="586" ht="13.5" spans="1:5">
      <c r="A586" s="67" t="s">
        <v>528</v>
      </c>
      <c r="B586" s="68">
        <v>202</v>
      </c>
      <c r="C586" s="68">
        <v>202</v>
      </c>
      <c r="D586" s="69">
        <f t="shared" si="41"/>
        <v>1</v>
      </c>
      <c r="E586" s="67"/>
    </row>
    <row r="587" ht="13.5" spans="1:5">
      <c r="A587" s="67" t="s">
        <v>529</v>
      </c>
      <c r="B587" s="68"/>
      <c r="C587" s="68"/>
      <c r="D587" s="69"/>
      <c r="E587" s="67"/>
    </row>
    <row r="588" ht="13.5" spans="1:5">
      <c r="A588" s="67" t="s">
        <v>530</v>
      </c>
      <c r="B588" s="68">
        <v>7</v>
      </c>
      <c r="C588" s="68">
        <v>7</v>
      </c>
      <c r="D588" s="69">
        <f t="shared" si="41"/>
        <v>1</v>
      </c>
      <c r="E588" s="67"/>
    </row>
    <row r="589" ht="13.5" spans="1:5">
      <c r="A589" s="67" t="s">
        <v>531</v>
      </c>
      <c r="B589" s="68">
        <v>949</v>
      </c>
      <c r="C589" s="68">
        <v>949</v>
      </c>
      <c r="D589" s="69">
        <f t="shared" si="41"/>
        <v>1</v>
      </c>
      <c r="E589" s="67"/>
    </row>
    <row r="590" ht="13.5" spans="1:5">
      <c r="A590" s="67" t="s">
        <v>123</v>
      </c>
      <c r="B590" s="68">
        <v>90</v>
      </c>
      <c r="C590" s="68">
        <v>90</v>
      </c>
      <c r="D590" s="69">
        <f t="shared" si="41"/>
        <v>1</v>
      </c>
      <c r="E590" s="67"/>
    </row>
    <row r="591" ht="13.5" spans="1:5">
      <c r="A591" s="67" t="s">
        <v>124</v>
      </c>
      <c r="B591" s="68">
        <v>83</v>
      </c>
      <c r="C591" s="68">
        <v>83</v>
      </c>
      <c r="D591" s="69">
        <f t="shared" si="41"/>
        <v>1</v>
      </c>
      <c r="E591" s="67"/>
    </row>
    <row r="592" ht="13.5" spans="1:5">
      <c r="A592" s="67" t="s">
        <v>125</v>
      </c>
      <c r="B592" s="68"/>
      <c r="C592" s="68"/>
      <c r="D592" s="69"/>
      <c r="E592" s="67"/>
    </row>
    <row r="593" ht="13.5" spans="1:5">
      <c r="A593" s="67" t="s">
        <v>532</v>
      </c>
      <c r="B593" s="68"/>
      <c r="C593" s="68"/>
      <c r="D593" s="69"/>
      <c r="E593" s="67"/>
    </row>
    <row r="594" ht="13.5" spans="1:5">
      <c r="A594" s="67" t="s">
        <v>533</v>
      </c>
      <c r="B594" s="68"/>
      <c r="C594" s="68"/>
      <c r="D594" s="69"/>
      <c r="E594" s="67"/>
    </row>
    <row r="595" ht="13.5" spans="1:5">
      <c r="A595" s="67" t="s">
        <v>534</v>
      </c>
      <c r="B595" s="68">
        <v>5</v>
      </c>
      <c r="C595" s="68">
        <v>5</v>
      </c>
      <c r="D595" s="69">
        <f t="shared" ref="D595:D597" si="42">C595/B595</f>
        <v>1</v>
      </c>
      <c r="E595" s="67"/>
    </row>
    <row r="596" ht="13.5" spans="1:5">
      <c r="A596" s="67" t="s">
        <v>535</v>
      </c>
      <c r="B596" s="68">
        <v>653</v>
      </c>
      <c r="C596" s="68">
        <v>653</v>
      </c>
      <c r="D596" s="69">
        <f t="shared" si="42"/>
        <v>1</v>
      </c>
      <c r="E596" s="67"/>
    </row>
    <row r="597" ht="13.5" spans="1:5">
      <c r="A597" s="67" t="s">
        <v>536</v>
      </c>
      <c r="B597" s="68">
        <v>118</v>
      </c>
      <c r="C597" s="68">
        <v>118</v>
      </c>
      <c r="D597" s="69">
        <f t="shared" si="42"/>
        <v>1</v>
      </c>
      <c r="E597" s="67"/>
    </row>
    <row r="598" ht="13.5" spans="1:5">
      <c r="A598" s="67" t="s">
        <v>537</v>
      </c>
      <c r="B598" s="68"/>
      <c r="C598" s="68"/>
      <c r="D598" s="69"/>
      <c r="E598" s="67"/>
    </row>
    <row r="599" ht="13.5" spans="1:5">
      <c r="A599" s="67" t="s">
        <v>123</v>
      </c>
      <c r="B599" s="68"/>
      <c r="C599" s="68"/>
      <c r="D599" s="69"/>
      <c r="E599" s="67"/>
    </row>
    <row r="600" ht="13.5" spans="1:5">
      <c r="A600" s="67" t="s">
        <v>124</v>
      </c>
      <c r="B600" s="68"/>
      <c r="C600" s="68"/>
      <c r="D600" s="69"/>
      <c r="E600" s="67"/>
    </row>
    <row r="601" ht="13.5" spans="1:5">
      <c r="A601" s="67" t="s">
        <v>125</v>
      </c>
      <c r="B601" s="68"/>
      <c r="C601" s="68"/>
      <c r="D601" s="69"/>
      <c r="E601" s="67"/>
    </row>
    <row r="602" ht="13.5" spans="1:5">
      <c r="A602" s="67" t="s">
        <v>538</v>
      </c>
      <c r="B602" s="68"/>
      <c r="C602" s="68"/>
      <c r="D602" s="69"/>
      <c r="E602" s="67"/>
    </row>
    <row r="603" ht="13.5" spans="1:5">
      <c r="A603" s="67" t="s">
        <v>539</v>
      </c>
      <c r="B603" s="68">
        <v>2817</v>
      </c>
      <c r="C603" s="68">
        <v>2817</v>
      </c>
      <c r="D603" s="69">
        <f t="shared" ref="D603:D609" si="43">C603/B603</f>
        <v>1</v>
      </c>
      <c r="E603" s="67"/>
    </row>
    <row r="604" ht="13.5" spans="1:5">
      <c r="A604" s="67" t="s">
        <v>540</v>
      </c>
      <c r="B604" s="68">
        <v>1129</v>
      </c>
      <c r="C604" s="68">
        <v>1129</v>
      </c>
      <c r="D604" s="69">
        <f t="shared" si="43"/>
        <v>1</v>
      </c>
      <c r="E604" s="67"/>
    </row>
    <row r="605" ht="13.5" spans="1:5">
      <c r="A605" s="67" t="s">
        <v>541</v>
      </c>
      <c r="B605" s="68">
        <v>1688</v>
      </c>
      <c r="C605" s="68">
        <v>1688</v>
      </c>
      <c r="D605" s="69">
        <f t="shared" si="43"/>
        <v>1</v>
      </c>
      <c r="E605" s="67"/>
    </row>
    <row r="606" ht="13.5" spans="1:5">
      <c r="A606" s="67" t="s">
        <v>542</v>
      </c>
      <c r="B606" s="68">
        <v>1419</v>
      </c>
      <c r="C606" s="68">
        <v>1419</v>
      </c>
      <c r="D606" s="69">
        <f t="shared" si="43"/>
        <v>1</v>
      </c>
      <c r="E606" s="67"/>
    </row>
    <row r="607" ht="13.5" spans="1:5">
      <c r="A607" s="67" t="s">
        <v>543</v>
      </c>
      <c r="B607" s="68">
        <v>1300</v>
      </c>
      <c r="C607" s="68">
        <v>1300</v>
      </c>
      <c r="D607" s="69">
        <f t="shared" si="43"/>
        <v>1</v>
      </c>
      <c r="E607" s="67"/>
    </row>
    <row r="608" ht="13.5" spans="1:5">
      <c r="A608" s="67" t="s">
        <v>544</v>
      </c>
      <c r="B608" s="68">
        <v>119</v>
      </c>
      <c r="C608" s="68">
        <v>119</v>
      </c>
      <c r="D608" s="69">
        <f t="shared" si="43"/>
        <v>1</v>
      </c>
      <c r="E608" s="67"/>
    </row>
    <row r="609" ht="13.5" spans="1:5">
      <c r="A609" s="67" t="s">
        <v>545</v>
      </c>
      <c r="B609" s="68">
        <v>2710</v>
      </c>
      <c r="C609" s="68">
        <v>2710</v>
      </c>
      <c r="D609" s="69">
        <f t="shared" si="43"/>
        <v>1</v>
      </c>
      <c r="E609" s="67"/>
    </row>
    <row r="610" ht="13.5" spans="1:5">
      <c r="A610" s="67" t="s">
        <v>546</v>
      </c>
      <c r="B610" s="68"/>
      <c r="C610" s="68"/>
      <c r="D610" s="69"/>
      <c r="E610" s="67"/>
    </row>
    <row r="611" ht="13.5" spans="1:5">
      <c r="A611" s="67" t="s">
        <v>547</v>
      </c>
      <c r="B611" s="68">
        <v>2710</v>
      </c>
      <c r="C611" s="68">
        <v>2710</v>
      </c>
      <c r="D611" s="69">
        <f>C611/B611</f>
        <v>1</v>
      </c>
      <c r="E611" s="67"/>
    </row>
    <row r="612" ht="13.5" spans="1:5">
      <c r="A612" s="67" t="s">
        <v>548</v>
      </c>
      <c r="B612" s="68"/>
      <c r="C612" s="68"/>
      <c r="D612" s="69"/>
      <c r="E612" s="67"/>
    </row>
    <row r="613" ht="13.5" spans="1:5">
      <c r="A613" s="67" t="s">
        <v>549</v>
      </c>
      <c r="B613" s="68"/>
      <c r="C613" s="68"/>
      <c r="D613" s="69"/>
      <c r="E613" s="67"/>
    </row>
    <row r="614" ht="13.5" spans="1:5">
      <c r="A614" s="67" t="s">
        <v>550</v>
      </c>
      <c r="B614" s="68"/>
      <c r="C614" s="68"/>
      <c r="D614" s="69"/>
      <c r="E614" s="67"/>
    </row>
    <row r="615" ht="13.5" spans="1:5">
      <c r="A615" s="67" t="s">
        <v>551</v>
      </c>
      <c r="B615" s="68"/>
      <c r="C615" s="68"/>
      <c r="D615" s="69"/>
      <c r="E615" s="67"/>
    </row>
    <row r="616" ht="13.5" spans="1:5">
      <c r="A616" s="67" t="s">
        <v>552</v>
      </c>
      <c r="B616" s="68"/>
      <c r="C616" s="68"/>
      <c r="D616" s="69"/>
      <c r="E616" s="67"/>
    </row>
    <row r="617" ht="13.5" spans="1:5">
      <c r="A617" s="67" t="s">
        <v>553</v>
      </c>
      <c r="B617" s="68"/>
      <c r="C617" s="68"/>
      <c r="D617" s="69"/>
      <c r="E617" s="67"/>
    </row>
    <row r="618" ht="13.5" spans="1:5">
      <c r="A618" s="67" t="s">
        <v>554</v>
      </c>
      <c r="B618" s="68">
        <v>23926</v>
      </c>
      <c r="C618" s="68">
        <v>24926</v>
      </c>
      <c r="D618" s="69">
        <f t="shared" ref="D618:D621" si="44">C618/B618</f>
        <v>1.04179553623673</v>
      </c>
      <c r="E618" s="67"/>
    </row>
    <row r="619" ht="13.5" spans="1:5">
      <c r="A619" s="67" t="s">
        <v>555</v>
      </c>
      <c r="B619" s="68">
        <v>16069</v>
      </c>
      <c r="C619" s="68">
        <v>17069</v>
      </c>
      <c r="D619" s="69">
        <f t="shared" si="44"/>
        <v>1.06223162611239</v>
      </c>
      <c r="E619" s="67"/>
    </row>
    <row r="620" ht="13.5" spans="1:5">
      <c r="A620" s="67" t="s">
        <v>556</v>
      </c>
      <c r="B620" s="68">
        <v>7575</v>
      </c>
      <c r="C620" s="68">
        <v>7575</v>
      </c>
      <c r="D620" s="69">
        <f t="shared" si="44"/>
        <v>1</v>
      </c>
      <c r="E620" s="67"/>
    </row>
    <row r="621" ht="13.5" spans="1:5">
      <c r="A621" s="67" t="s">
        <v>557</v>
      </c>
      <c r="B621" s="68">
        <v>282</v>
      </c>
      <c r="C621" s="68">
        <v>282</v>
      </c>
      <c r="D621" s="69">
        <f t="shared" si="44"/>
        <v>1</v>
      </c>
      <c r="E621" s="67"/>
    </row>
    <row r="622" ht="13.5" spans="1:5">
      <c r="A622" s="67" t="s">
        <v>558</v>
      </c>
      <c r="B622" s="68"/>
      <c r="C622" s="68"/>
      <c r="D622" s="69"/>
      <c r="E622" s="67"/>
    </row>
    <row r="623" ht="13.5" spans="1:5">
      <c r="A623" s="67" t="s">
        <v>559</v>
      </c>
      <c r="B623" s="68"/>
      <c r="C623" s="68"/>
      <c r="D623" s="69"/>
      <c r="E623" s="67"/>
    </row>
    <row r="624" ht="13.5" spans="1:5">
      <c r="A624" s="67" t="s">
        <v>560</v>
      </c>
      <c r="B624" s="68"/>
      <c r="C624" s="68"/>
      <c r="D624" s="69"/>
      <c r="E624" s="67"/>
    </row>
    <row r="625" ht="13.5" spans="1:5">
      <c r="A625" s="67" t="s">
        <v>561</v>
      </c>
      <c r="B625" s="68"/>
      <c r="C625" s="68"/>
      <c r="D625" s="69"/>
      <c r="E625" s="67"/>
    </row>
    <row r="626" ht="13.5" spans="1:5">
      <c r="A626" s="67" t="s">
        <v>562</v>
      </c>
      <c r="B626" s="68"/>
      <c r="C626" s="68"/>
      <c r="D626" s="69"/>
      <c r="E626" s="67"/>
    </row>
    <row r="627" ht="13.5" spans="1:5">
      <c r="A627" s="78" t="s">
        <v>563</v>
      </c>
      <c r="B627" s="68">
        <v>312</v>
      </c>
      <c r="C627" s="68">
        <v>312</v>
      </c>
      <c r="D627" s="69">
        <f t="shared" ref="D627:D629" si="45">C627/B627</f>
        <v>1</v>
      </c>
      <c r="E627" s="67"/>
    </row>
    <row r="628" ht="13.5" spans="1:5">
      <c r="A628" s="67" t="s">
        <v>123</v>
      </c>
      <c r="B628" s="68">
        <v>107</v>
      </c>
      <c r="C628" s="68">
        <v>107</v>
      </c>
      <c r="D628" s="69">
        <f t="shared" si="45"/>
        <v>1</v>
      </c>
      <c r="E628" s="67"/>
    </row>
    <row r="629" ht="13.5" spans="1:5">
      <c r="A629" s="67" t="s">
        <v>124</v>
      </c>
      <c r="B629" s="68">
        <v>91</v>
      </c>
      <c r="C629" s="68">
        <v>91</v>
      </c>
      <c r="D629" s="69">
        <f t="shared" si="45"/>
        <v>1</v>
      </c>
      <c r="E629" s="67"/>
    </row>
    <row r="630" ht="13.5" spans="1:5">
      <c r="A630" s="67" t="s">
        <v>125</v>
      </c>
      <c r="B630" s="68"/>
      <c r="C630" s="68"/>
      <c r="D630" s="69"/>
      <c r="E630" s="67"/>
    </row>
    <row r="631" ht="13.5" spans="1:5">
      <c r="A631" s="67" t="s">
        <v>564</v>
      </c>
      <c r="B631" s="68">
        <v>114</v>
      </c>
      <c r="C631" s="68">
        <v>114</v>
      </c>
      <c r="D631" s="69">
        <f>C631/B631</f>
        <v>1</v>
      </c>
      <c r="E631" s="67"/>
    </row>
    <row r="632" ht="13.5" spans="1:5">
      <c r="A632" s="67" t="s">
        <v>565</v>
      </c>
      <c r="B632" s="68"/>
      <c r="C632" s="68"/>
      <c r="D632" s="69"/>
      <c r="E632" s="67"/>
    </row>
    <row r="633" ht="13.5" spans="1:5">
      <c r="A633" s="67" t="s">
        <v>132</v>
      </c>
      <c r="B633" s="68"/>
      <c r="C633" s="68"/>
      <c r="D633" s="69"/>
      <c r="E633" s="67"/>
    </row>
    <row r="634" ht="13.5" spans="1:5">
      <c r="A634" s="67" t="s">
        <v>566</v>
      </c>
      <c r="B634" s="68"/>
      <c r="C634" s="68"/>
      <c r="D634" s="69"/>
      <c r="E634" s="67"/>
    </row>
    <row r="635" ht="13.5" spans="1:5">
      <c r="A635" s="67" t="s">
        <v>567</v>
      </c>
      <c r="B635" s="68"/>
      <c r="C635" s="68"/>
      <c r="D635" s="69"/>
      <c r="E635" s="67"/>
    </row>
    <row r="636" ht="13.5" spans="1:5">
      <c r="A636" s="67" t="s">
        <v>568</v>
      </c>
      <c r="B636" s="68"/>
      <c r="C636" s="68"/>
      <c r="D636" s="69"/>
      <c r="E636" s="67"/>
    </row>
    <row r="637" ht="13.5" spans="1:5">
      <c r="A637" s="67" t="s">
        <v>569</v>
      </c>
      <c r="B637" s="68"/>
      <c r="C637" s="68"/>
      <c r="D637" s="69"/>
      <c r="E637" s="67"/>
    </row>
    <row r="638" ht="13.5" spans="1:5">
      <c r="A638" s="67" t="s">
        <v>570</v>
      </c>
      <c r="B638" s="68">
        <v>680</v>
      </c>
      <c r="C638" s="68">
        <v>680</v>
      </c>
      <c r="D638" s="69">
        <f t="shared" ref="D638:D642" si="46">C638/B638</f>
        <v>1</v>
      </c>
      <c r="E638" s="67"/>
    </row>
    <row r="639" ht="13.5" spans="1:5">
      <c r="A639" s="67" t="s">
        <v>571</v>
      </c>
      <c r="B639" s="68">
        <f>B640+B645+B659+B663+B678+B682+B687+B691+B695+B698+B707+B709</f>
        <v>40114</v>
      </c>
      <c r="C639" s="68">
        <f>C640+C645+C659+C663+C678+C682+C687+C691+C695+C698+C707+C709</f>
        <v>40600</v>
      </c>
      <c r="D639" s="69">
        <f t="shared" si="46"/>
        <v>1.01211547090791</v>
      </c>
      <c r="E639" s="67"/>
    </row>
    <row r="640" ht="13.5" spans="1:5">
      <c r="A640" s="67" t="s">
        <v>572</v>
      </c>
      <c r="B640" s="68">
        <v>2972</v>
      </c>
      <c r="C640" s="68">
        <v>2971</v>
      </c>
      <c r="D640" s="69">
        <f t="shared" si="46"/>
        <v>0.999663526244953</v>
      </c>
      <c r="E640" s="67"/>
    </row>
    <row r="641" ht="13.5" spans="1:5">
      <c r="A641" s="67" t="s">
        <v>123</v>
      </c>
      <c r="B641" s="68">
        <v>372</v>
      </c>
      <c r="C641" s="68">
        <v>371</v>
      </c>
      <c r="D641" s="69">
        <f t="shared" si="46"/>
        <v>0.997311827956989</v>
      </c>
      <c r="E641" s="67"/>
    </row>
    <row r="642" ht="13.5" spans="1:5">
      <c r="A642" s="67" t="s">
        <v>124</v>
      </c>
      <c r="B642" s="68">
        <v>104</v>
      </c>
      <c r="C642" s="68">
        <v>104</v>
      </c>
      <c r="D642" s="69">
        <f t="shared" si="46"/>
        <v>1</v>
      </c>
      <c r="E642" s="67"/>
    </row>
    <row r="643" ht="13.5" spans="1:5">
      <c r="A643" s="67" t="s">
        <v>125</v>
      </c>
      <c r="B643" s="68"/>
      <c r="C643" s="68"/>
      <c r="D643" s="69"/>
      <c r="E643" s="67"/>
    </row>
    <row r="644" ht="13.5" spans="1:5">
      <c r="A644" s="67" t="s">
        <v>573</v>
      </c>
      <c r="B644" s="68">
        <v>2496</v>
      </c>
      <c r="C644" s="68">
        <v>2496</v>
      </c>
      <c r="D644" s="69">
        <f t="shared" ref="D644:D647" si="47">C644/B644</f>
        <v>1</v>
      </c>
      <c r="E644" s="67"/>
    </row>
    <row r="645" ht="13.5" spans="1:5">
      <c r="A645" s="67" t="s">
        <v>574</v>
      </c>
      <c r="B645" s="68">
        <v>2424</v>
      </c>
      <c r="C645" s="68">
        <v>2424</v>
      </c>
      <c r="D645" s="69">
        <f t="shared" si="47"/>
        <v>1</v>
      </c>
      <c r="E645" s="67"/>
    </row>
    <row r="646" ht="13.5" spans="1:5">
      <c r="A646" s="67" t="s">
        <v>575</v>
      </c>
      <c r="B646" s="68">
        <v>539</v>
      </c>
      <c r="C646" s="68">
        <v>539</v>
      </c>
      <c r="D646" s="69">
        <f t="shared" si="47"/>
        <v>1</v>
      </c>
      <c r="E646" s="67"/>
    </row>
    <row r="647" ht="13.5" spans="1:5">
      <c r="A647" s="67" t="s">
        <v>576</v>
      </c>
      <c r="B647" s="68">
        <v>474</v>
      </c>
      <c r="C647" s="68">
        <v>474</v>
      </c>
      <c r="D647" s="69">
        <f t="shared" si="47"/>
        <v>1</v>
      </c>
      <c r="E647" s="67"/>
    </row>
    <row r="648" ht="13.5" spans="1:5">
      <c r="A648" s="67" t="s">
        <v>577</v>
      </c>
      <c r="B648" s="68"/>
      <c r="C648" s="68"/>
      <c r="D648" s="69"/>
      <c r="E648" s="67"/>
    </row>
    <row r="649" ht="13.5" spans="1:5">
      <c r="A649" s="67" t="s">
        <v>578</v>
      </c>
      <c r="B649" s="68"/>
      <c r="C649" s="68"/>
      <c r="D649" s="69"/>
      <c r="E649" s="67"/>
    </row>
    <row r="650" ht="13.5" spans="1:5">
      <c r="A650" s="67" t="s">
        <v>579</v>
      </c>
      <c r="B650" s="68"/>
      <c r="C650" s="68"/>
      <c r="D650" s="69"/>
      <c r="E650" s="67"/>
    </row>
    <row r="651" ht="13.5" spans="1:5">
      <c r="A651" s="67" t="s">
        <v>580</v>
      </c>
      <c r="B651" s="68">
        <v>5</v>
      </c>
      <c r="C651" s="68">
        <v>5</v>
      </c>
      <c r="D651" s="69">
        <f>C651/B651</f>
        <v>1</v>
      </c>
      <c r="E651" s="67"/>
    </row>
    <row r="652" ht="13.5" spans="1:5">
      <c r="A652" s="67" t="s">
        <v>581</v>
      </c>
      <c r="B652" s="68"/>
      <c r="C652" s="68"/>
      <c r="D652" s="69"/>
      <c r="E652" s="67"/>
    </row>
    <row r="653" ht="13.5" spans="1:5">
      <c r="A653" s="67" t="s">
        <v>582</v>
      </c>
      <c r="B653" s="68">
        <v>30</v>
      </c>
      <c r="C653" s="68">
        <v>30</v>
      </c>
      <c r="D653" s="69">
        <f>C653/B653</f>
        <v>1</v>
      </c>
      <c r="E653" s="67"/>
    </row>
    <row r="654" ht="13.5" spans="1:5">
      <c r="A654" s="67" t="s">
        <v>583</v>
      </c>
      <c r="B654" s="68"/>
      <c r="C654" s="68"/>
      <c r="D654" s="69"/>
      <c r="E654" s="67"/>
    </row>
    <row r="655" ht="13.5" spans="1:5">
      <c r="A655" s="67" t="s">
        <v>584</v>
      </c>
      <c r="B655" s="68"/>
      <c r="C655" s="68"/>
      <c r="D655" s="69"/>
      <c r="E655" s="67"/>
    </row>
    <row r="656" ht="13.5" spans="1:5">
      <c r="A656" s="67" t="s">
        <v>585</v>
      </c>
      <c r="B656" s="68"/>
      <c r="C656" s="68"/>
      <c r="D656" s="69"/>
      <c r="E656" s="67"/>
    </row>
    <row r="657" ht="13.5" spans="1:5">
      <c r="A657" s="67" t="s">
        <v>586</v>
      </c>
      <c r="B657" s="68"/>
      <c r="C657" s="68"/>
      <c r="D657" s="69"/>
      <c r="E657" s="67"/>
    </row>
    <row r="658" ht="13.5" spans="1:5">
      <c r="A658" s="67" t="s">
        <v>587</v>
      </c>
      <c r="B658" s="68">
        <v>1376</v>
      </c>
      <c r="C658" s="68">
        <v>1376</v>
      </c>
      <c r="D658" s="69">
        <f t="shared" ref="D658:D666" si="48">C658/B658</f>
        <v>1</v>
      </c>
      <c r="E658" s="67"/>
    </row>
    <row r="659" ht="13.5" spans="1:5">
      <c r="A659" s="67" t="s">
        <v>588</v>
      </c>
      <c r="B659" s="68">
        <v>4083</v>
      </c>
      <c r="C659" s="68">
        <v>4570</v>
      </c>
      <c r="D659" s="69">
        <f t="shared" si="48"/>
        <v>1.11927504286064</v>
      </c>
      <c r="E659" s="67"/>
    </row>
    <row r="660" ht="13.5" spans="1:5">
      <c r="A660" s="67" t="s">
        <v>589</v>
      </c>
      <c r="B660" s="68"/>
      <c r="C660" s="68"/>
      <c r="D660" s="69"/>
      <c r="E660" s="67"/>
    </row>
    <row r="661" ht="13.5" spans="1:5">
      <c r="A661" s="67" t="s">
        <v>590</v>
      </c>
      <c r="B661" s="68">
        <v>3789</v>
      </c>
      <c r="C661" s="68">
        <v>4276</v>
      </c>
      <c r="D661" s="69">
        <f t="shared" si="48"/>
        <v>1.12852995513328</v>
      </c>
      <c r="E661" s="67"/>
    </row>
    <row r="662" ht="13.5" spans="1:5">
      <c r="A662" s="67" t="s">
        <v>591</v>
      </c>
      <c r="B662" s="68">
        <v>294</v>
      </c>
      <c r="C662" s="68">
        <v>294</v>
      </c>
      <c r="D662" s="69">
        <f t="shared" si="48"/>
        <v>1</v>
      </c>
      <c r="E662" s="67"/>
    </row>
    <row r="663" ht="13.5" spans="1:5">
      <c r="A663" s="67" t="s">
        <v>592</v>
      </c>
      <c r="B663" s="68">
        <v>5596</v>
      </c>
      <c r="C663" s="68">
        <v>5596</v>
      </c>
      <c r="D663" s="69">
        <f t="shared" si="48"/>
        <v>1</v>
      </c>
      <c r="E663" s="67"/>
    </row>
    <row r="664" ht="13.5" spans="1:5">
      <c r="A664" s="67" t="s">
        <v>593</v>
      </c>
      <c r="B664" s="68">
        <v>1391</v>
      </c>
      <c r="C664" s="68">
        <v>1391</v>
      </c>
      <c r="D664" s="69">
        <f t="shared" si="48"/>
        <v>1</v>
      </c>
      <c r="E664" s="67"/>
    </row>
    <row r="665" ht="13.5" spans="1:5">
      <c r="A665" s="67" t="s">
        <v>594</v>
      </c>
      <c r="B665" s="68">
        <v>327</v>
      </c>
      <c r="C665" s="68">
        <v>327</v>
      </c>
      <c r="D665" s="69">
        <f t="shared" si="48"/>
        <v>1</v>
      </c>
      <c r="E665" s="67"/>
    </row>
    <row r="666" ht="13.5" spans="1:5">
      <c r="A666" s="67" t="s">
        <v>595</v>
      </c>
      <c r="B666" s="68">
        <v>405</v>
      </c>
      <c r="C666" s="68">
        <v>405</v>
      </c>
      <c r="D666" s="69">
        <f t="shared" si="48"/>
        <v>1</v>
      </c>
      <c r="E666" s="67"/>
    </row>
    <row r="667" ht="13.5" spans="1:5">
      <c r="A667" s="67" t="s">
        <v>596</v>
      </c>
      <c r="B667" s="68"/>
      <c r="C667" s="68"/>
      <c r="D667" s="69"/>
      <c r="E667" s="67"/>
    </row>
    <row r="668" ht="13.5" spans="1:5">
      <c r="A668" s="67" t="s">
        <v>597</v>
      </c>
      <c r="B668" s="68"/>
      <c r="C668" s="68"/>
      <c r="D668" s="69"/>
      <c r="E668" s="67"/>
    </row>
    <row r="669" ht="13.5" spans="1:5">
      <c r="A669" s="67" t="s">
        <v>598</v>
      </c>
      <c r="B669" s="68"/>
      <c r="C669" s="68"/>
      <c r="D669" s="69"/>
      <c r="E669" s="67"/>
    </row>
    <row r="670" ht="13.5" spans="1:5">
      <c r="A670" s="67" t="s">
        <v>599</v>
      </c>
      <c r="B670" s="68"/>
      <c r="C670" s="68"/>
      <c r="D670" s="69"/>
      <c r="E670" s="67"/>
    </row>
    <row r="671" ht="13.5" spans="1:5">
      <c r="A671" s="67" t="s">
        <v>600</v>
      </c>
      <c r="B671" s="68">
        <v>2216</v>
      </c>
      <c r="C671" s="68">
        <v>2216</v>
      </c>
      <c r="D671" s="69">
        <f>C671/B671</f>
        <v>1</v>
      </c>
      <c r="E671" s="67"/>
    </row>
    <row r="672" ht="13.5" spans="1:5">
      <c r="A672" s="67" t="s">
        <v>601</v>
      </c>
      <c r="B672" s="68">
        <v>1257</v>
      </c>
      <c r="C672" s="68">
        <v>1257</v>
      </c>
      <c r="D672" s="69">
        <f>C672/B672</f>
        <v>1</v>
      </c>
      <c r="E672" s="67"/>
    </row>
    <row r="673" ht="13.5" spans="1:5">
      <c r="A673" s="67" t="s">
        <v>602</v>
      </c>
      <c r="B673" s="68"/>
      <c r="C673" s="68"/>
      <c r="D673" s="69"/>
      <c r="E673" s="67"/>
    </row>
    <row r="674" ht="13.5" spans="1:5">
      <c r="A674" s="67" t="s">
        <v>603</v>
      </c>
      <c r="B674" s="68"/>
      <c r="C674" s="68"/>
      <c r="D674" s="69"/>
      <c r="E674" s="67"/>
    </row>
    <row r="675" ht="13.5" spans="1:5">
      <c r="A675" s="67" t="s">
        <v>604</v>
      </c>
      <c r="B675" s="68"/>
      <c r="C675" s="68"/>
      <c r="D675" s="69"/>
      <c r="E675" s="67"/>
    </row>
    <row r="676" ht="13.5" spans="1:5">
      <c r="A676" s="67" t="s">
        <v>605</v>
      </c>
      <c r="B676" s="68"/>
      <c r="C676" s="68"/>
      <c r="D676" s="69"/>
      <c r="E676" s="67"/>
    </row>
    <row r="677" ht="13.5" spans="1:5">
      <c r="A677" s="67" t="s">
        <v>606</v>
      </c>
      <c r="B677" s="68"/>
      <c r="C677" s="68"/>
      <c r="D677" s="69"/>
      <c r="E677" s="67"/>
    </row>
    <row r="678" ht="13.5" spans="1:5">
      <c r="A678" s="67" t="s">
        <v>607</v>
      </c>
      <c r="B678" s="68">
        <v>1366</v>
      </c>
      <c r="C678" s="68">
        <v>1366</v>
      </c>
      <c r="D678" s="69">
        <f t="shared" ref="D678:D684" si="49">C678/B678</f>
        <v>1</v>
      </c>
      <c r="E678" s="67"/>
    </row>
    <row r="679" ht="13.5" spans="1:5">
      <c r="A679" s="67" t="s">
        <v>608</v>
      </c>
      <c r="B679" s="68">
        <v>222</v>
      </c>
      <c r="C679" s="68">
        <v>222</v>
      </c>
      <c r="D679" s="69">
        <f t="shared" si="49"/>
        <v>1</v>
      </c>
      <c r="E679" s="67"/>
    </row>
    <row r="680" ht="13.5" spans="1:5">
      <c r="A680" s="67" t="s">
        <v>609</v>
      </c>
      <c r="B680" s="68">
        <v>196</v>
      </c>
      <c r="C680" s="68">
        <v>196</v>
      </c>
      <c r="D680" s="69">
        <f t="shared" si="49"/>
        <v>1</v>
      </c>
      <c r="E680" s="67"/>
    </row>
    <row r="681" ht="13.5" spans="1:5">
      <c r="A681" s="67" t="s">
        <v>610</v>
      </c>
      <c r="B681" s="68">
        <v>948</v>
      </c>
      <c r="C681" s="68">
        <v>948</v>
      </c>
      <c r="D681" s="69">
        <f t="shared" si="49"/>
        <v>1</v>
      </c>
      <c r="E681" s="67"/>
    </row>
    <row r="682" ht="13.5" spans="1:5">
      <c r="A682" s="67" t="s">
        <v>611</v>
      </c>
      <c r="B682" s="68">
        <v>3157</v>
      </c>
      <c r="C682" s="68">
        <v>3157</v>
      </c>
      <c r="D682" s="69">
        <f t="shared" si="49"/>
        <v>1</v>
      </c>
      <c r="E682" s="67"/>
    </row>
    <row r="683" ht="13.5" spans="1:5">
      <c r="A683" s="67" t="s">
        <v>612</v>
      </c>
      <c r="B683" s="68">
        <v>1441</v>
      </c>
      <c r="C683" s="68">
        <v>1441</v>
      </c>
      <c r="D683" s="69">
        <f t="shared" si="49"/>
        <v>1</v>
      </c>
      <c r="E683" s="67"/>
    </row>
    <row r="684" ht="13.5" spans="1:5">
      <c r="A684" s="67" t="s">
        <v>613</v>
      </c>
      <c r="B684" s="68">
        <v>1716</v>
      </c>
      <c r="C684" s="68">
        <v>1716</v>
      </c>
      <c r="D684" s="69">
        <f t="shared" si="49"/>
        <v>1</v>
      </c>
      <c r="E684" s="67"/>
    </row>
    <row r="685" ht="13.5" spans="1:5">
      <c r="A685" s="67" t="s">
        <v>614</v>
      </c>
      <c r="B685" s="68"/>
      <c r="C685" s="68"/>
      <c r="D685" s="69"/>
      <c r="E685" s="67"/>
    </row>
    <row r="686" ht="13.5" spans="1:5">
      <c r="A686" s="67" t="s">
        <v>615</v>
      </c>
      <c r="B686" s="68"/>
      <c r="C686" s="68"/>
      <c r="D686" s="69"/>
      <c r="E686" s="67"/>
    </row>
    <row r="687" ht="13.5" spans="1:5">
      <c r="A687" s="67" t="s">
        <v>616</v>
      </c>
      <c r="B687" s="68">
        <v>19307</v>
      </c>
      <c r="C687" s="68">
        <v>19307</v>
      </c>
      <c r="D687" s="69">
        <f t="shared" ref="D687:D689" si="50">C687/B687</f>
        <v>1</v>
      </c>
      <c r="E687" s="67"/>
    </row>
    <row r="688" ht="13.5" spans="1:5">
      <c r="A688" s="67" t="s">
        <v>617</v>
      </c>
      <c r="B688" s="68">
        <v>50</v>
      </c>
      <c r="C688" s="68">
        <v>50</v>
      </c>
      <c r="D688" s="69">
        <f t="shared" si="50"/>
        <v>1</v>
      </c>
      <c r="E688" s="67"/>
    </row>
    <row r="689" ht="13.5" spans="1:5">
      <c r="A689" s="67" t="s">
        <v>618</v>
      </c>
      <c r="B689" s="68">
        <v>19257</v>
      </c>
      <c r="C689" s="68">
        <v>19257</v>
      </c>
      <c r="D689" s="69">
        <f t="shared" si="50"/>
        <v>1</v>
      </c>
      <c r="E689" s="67"/>
    </row>
    <row r="690" ht="13.5" spans="1:5">
      <c r="A690" s="67" t="s">
        <v>619</v>
      </c>
      <c r="B690" s="68"/>
      <c r="C690" s="68"/>
      <c r="D690" s="69"/>
      <c r="E690" s="67"/>
    </row>
    <row r="691" ht="13.5" spans="1:5">
      <c r="A691" s="67" t="s">
        <v>620</v>
      </c>
      <c r="B691" s="68">
        <v>957</v>
      </c>
      <c r="C691" s="68">
        <v>957</v>
      </c>
      <c r="D691" s="69">
        <f t="shared" ref="D691:D696" si="51">C691/B691</f>
        <v>1</v>
      </c>
      <c r="E691" s="67"/>
    </row>
    <row r="692" ht="13.5" spans="1:5">
      <c r="A692" s="67" t="s">
        <v>621</v>
      </c>
      <c r="B692" s="68">
        <v>957</v>
      </c>
      <c r="C692" s="68">
        <v>957</v>
      </c>
      <c r="D692" s="69">
        <f t="shared" si="51"/>
        <v>1</v>
      </c>
      <c r="E692" s="67"/>
    </row>
    <row r="693" ht="13.5" spans="1:5">
      <c r="A693" s="67" t="s">
        <v>622</v>
      </c>
      <c r="B693" s="68"/>
      <c r="C693" s="68"/>
      <c r="D693" s="69"/>
      <c r="E693" s="67"/>
    </row>
    <row r="694" ht="13.5" spans="1:5">
      <c r="A694" s="67" t="s">
        <v>623</v>
      </c>
      <c r="B694" s="68"/>
      <c r="C694" s="68"/>
      <c r="D694" s="69"/>
      <c r="E694" s="67"/>
    </row>
    <row r="695" ht="13.5" spans="1:5">
      <c r="A695" s="67" t="s">
        <v>624</v>
      </c>
      <c r="B695" s="68">
        <v>81</v>
      </c>
      <c r="C695" s="68">
        <v>81</v>
      </c>
      <c r="D695" s="69">
        <f t="shared" si="51"/>
        <v>1</v>
      </c>
      <c r="E695" s="67"/>
    </row>
    <row r="696" ht="13.5" spans="1:5">
      <c r="A696" s="67" t="s">
        <v>625</v>
      </c>
      <c r="B696" s="68">
        <v>81</v>
      </c>
      <c r="C696" s="68">
        <v>81</v>
      </c>
      <c r="D696" s="69">
        <f t="shared" si="51"/>
        <v>1</v>
      </c>
      <c r="E696" s="67"/>
    </row>
    <row r="697" ht="13.5" spans="1:5">
      <c r="A697" s="67" t="s">
        <v>626</v>
      </c>
      <c r="B697" s="68"/>
      <c r="C697" s="68"/>
      <c r="D697" s="69"/>
      <c r="E697" s="67"/>
    </row>
    <row r="698" ht="13.5" spans="1:5">
      <c r="A698" s="67" t="s">
        <v>627</v>
      </c>
      <c r="B698" s="68">
        <v>145</v>
      </c>
      <c r="C698" s="68">
        <v>145</v>
      </c>
      <c r="D698" s="69">
        <f t="shared" ref="D698:D700" si="52">C698/B698</f>
        <v>1</v>
      </c>
      <c r="E698" s="67"/>
    </row>
    <row r="699" ht="13.5" spans="1:5">
      <c r="A699" s="67" t="s">
        <v>123</v>
      </c>
      <c r="B699" s="68">
        <v>13</v>
      </c>
      <c r="C699" s="68">
        <v>13</v>
      </c>
      <c r="D699" s="69">
        <f t="shared" si="52"/>
        <v>1</v>
      </c>
      <c r="E699" s="67"/>
    </row>
    <row r="700" ht="13.5" spans="1:5">
      <c r="A700" s="67" t="s">
        <v>124</v>
      </c>
      <c r="B700" s="68">
        <v>50</v>
      </c>
      <c r="C700" s="68">
        <v>50</v>
      </c>
      <c r="D700" s="69">
        <f t="shared" si="52"/>
        <v>1</v>
      </c>
      <c r="E700" s="67"/>
    </row>
    <row r="701" ht="13.5" spans="1:5">
      <c r="A701" s="67" t="s">
        <v>125</v>
      </c>
      <c r="B701" s="68"/>
      <c r="C701" s="68"/>
      <c r="D701" s="69"/>
      <c r="E701" s="67"/>
    </row>
    <row r="702" ht="13.5" spans="1:5">
      <c r="A702" s="67" t="s">
        <v>164</v>
      </c>
      <c r="B702" s="68"/>
      <c r="C702" s="68"/>
      <c r="D702" s="69"/>
      <c r="E702" s="67"/>
    </row>
    <row r="703" ht="13.5" spans="1:5">
      <c r="A703" s="67" t="s">
        <v>628</v>
      </c>
      <c r="B703" s="68"/>
      <c r="C703" s="68"/>
      <c r="D703" s="69"/>
      <c r="E703" s="67"/>
    </row>
    <row r="704" ht="13.5" spans="1:5">
      <c r="A704" s="67" t="s">
        <v>629</v>
      </c>
      <c r="B704" s="68"/>
      <c r="C704" s="68"/>
      <c r="D704" s="69"/>
      <c r="E704" s="67"/>
    </row>
    <row r="705" ht="13.5" spans="1:5">
      <c r="A705" s="67" t="s">
        <v>132</v>
      </c>
      <c r="B705" s="68"/>
      <c r="C705" s="68"/>
      <c r="D705" s="69"/>
      <c r="E705" s="67"/>
    </row>
    <row r="706" ht="13.5" spans="1:5">
      <c r="A706" s="67" t="s">
        <v>630</v>
      </c>
      <c r="B706" s="68">
        <v>82</v>
      </c>
      <c r="C706" s="68">
        <v>82</v>
      </c>
      <c r="D706" s="69">
        <f t="shared" ref="D706:D714" si="53">C706/B706</f>
        <v>1</v>
      </c>
      <c r="E706" s="67"/>
    </row>
    <row r="707" ht="13.5" spans="1:5">
      <c r="A707" s="67" t="s">
        <v>631</v>
      </c>
      <c r="B707" s="68">
        <v>20</v>
      </c>
      <c r="C707" s="68">
        <v>20</v>
      </c>
      <c r="D707" s="69">
        <f t="shared" si="53"/>
        <v>1</v>
      </c>
      <c r="E707" s="67"/>
    </row>
    <row r="708" ht="13.5" spans="1:5">
      <c r="A708" s="67" t="s">
        <v>632</v>
      </c>
      <c r="B708" s="68">
        <v>20</v>
      </c>
      <c r="C708" s="68">
        <v>20</v>
      </c>
      <c r="D708" s="69">
        <f t="shared" si="53"/>
        <v>1</v>
      </c>
      <c r="E708" s="67"/>
    </row>
    <row r="709" ht="13.5" spans="1:5">
      <c r="A709" s="79" t="s">
        <v>633</v>
      </c>
      <c r="B709" s="68">
        <v>6</v>
      </c>
      <c r="C709" s="68">
        <v>6</v>
      </c>
      <c r="D709" s="69">
        <f t="shared" si="53"/>
        <v>1</v>
      </c>
      <c r="E709" s="67"/>
    </row>
    <row r="710" ht="13.5" spans="1:5">
      <c r="A710" s="79" t="s">
        <v>634</v>
      </c>
      <c r="B710" s="68">
        <v>6</v>
      </c>
      <c r="C710" s="68">
        <v>6</v>
      </c>
      <c r="D710" s="69">
        <f t="shared" si="53"/>
        <v>1</v>
      </c>
      <c r="E710" s="67"/>
    </row>
    <row r="711" ht="13.5" spans="1:5">
      <c r="A711" s="79" t="s">
        <v>635</v>
      </c>
      <c r="B711" s="68">
        <f>B712+B726+B734+B746+B760</f>
        <v>14749</v>
      </c>
      <c r="C711" s="68">
        <f>C712+C726+C734+C746+C760</f>
        <v>15110</v>
      </c>
      <c r="D711" s="69">
        <f t="shared" si="53"/>
        <v>1.02447623567699</v>
      </c>
      <c r="E711" s="67"/>
    </row>
    <row r="712" ht="13.5" spans="1:5">
      <c r="A712" s="79" t="s">
        <v>636</v>
      </c>
      <c r="B712" s="68">
        <v>804</v>
      </c>
      <c r="C712" s="68">
        <v>804</v>
      </c>
      <c r="D712" s="69">
        <f t="shared" si="53"/>
        <v>1</v>
      </c>
      <c r="E712" s="67"/>
    </row>
    <row r="713" ht="13.5" spans="1:5">
      <c r="A713" s="79" t="s">
        <v>123</v>
      </c>
      <c r="B713" s="68">
        <v>365</v>
      </c>
      <c r="C713" s="68">
        <v>365</v>
      </c>
      <c r="D713" s="69">
        <f t="shared" si="53"/>
        <v>1</v>
      </c>
      <c r="E713" s="67"/>
    </row>
    <row r="714" ht="13.5" spans="1:5">
      <c r="A714" s="79" t="s">
        <v>124</v>
      </c>
      <c r="B714" s="68">
        <v>303</v>
      </c>
      <c r="C714" s="68">
        <v>303</v>
      </c>
      <c r="D714" s="69">
        <f t="shared" si="53"/>
        <v>1</v>
      </c>
      <c r="E714" s="67"/>
    </row>
    <row r="715" ht="13.5" spans="1:5">
      <c r="A715" s="79" t="s">
        <v>125</v>
      </c>
      <c r="B715" s="68"/>
      <c r="C715" s="68"/>
      <c r="D715" s="69"/>
      <c r="E715" s="67"/>
    </row>
    <row r="716" ht="13.5" spans="1:5">
      <c r="A716" s="79" t="s">
        <v>637</v>
      </c>
      <c r="B716" s="68"/>
      <c r="C716" s="68"/>
      <c r="D716" s="69"/>
      <c r="E716" s="67"/>
    </row>
    <row r="717" ht="13.5" spans="1:5">
      <c r="A717" s="79" t="s">
        <v>638</v>
      </c>
      <c r="B717" s="68">
        <v>9</v>
      </c>
      <c r="C717" s="68">
        <v>9</v>
      </c>
      <c r="D717" s="69">
        <f>C717/B717</f>
        <v>1</v>
      </c>
      <c r="E717" s="67"/>
    </row>
    <row r="718" ht="13.5" spans="1:5">
      <c r="A718" s="79" t="s">
        <v>639</v>
      </c>
      <c r="B718" s="68"/>
      <c r="C718" s="68"/>
      <c r="D718" s="69"/>
      <c r="E718" s="67"/>
    </row>
    <row r="719" ht="13.5" spans="1:5">
      <c r="A719" s="79" t="s">
        <v>640</v>
      </c>
      <c r="B719" s="68"/>
      <c r="C719" s="68"/>
      <c r="D719" s="69"/>
      <c r="E719" s="67"/>
    </row>
    <row r="720" ht="13.5" spans="1:5">
      <c r="A720" s="79" t="s">
        <v>641</v>
      </c>
      <c r="B720" s="68"/>
      <c r="C720" s="68"/>
      <c r="D720" s="69"/>
      <c r="E720" s="67"/>
    </row>
    <row r="721" ht="13.5" spans="1:5">
      <c r="A721" s="79" t="s">
        <v>642</v>
      </c>
      <c r="B721" s="68">
        <v>127</v>
      </c>
      <c r="C721" s="68">
        <v>127</v>
      </c>
      <c r="D721" s="69">
        <f>C721/B721</f>
        <v>1</v>
      </c>
      <c r="E721" s="67"/>
    </row>
    <row r="722" ht="13.5" spans="1:5">
      <c r="A722" s="79" t="s">
        <v>643</v>
      </c>
      <c r="B722" s="68"/>
      <c r="C722" s="68"/>
      <c r="D722" s="69"/>
      <c r="E722" s="67"/>
    </row>
    <row r="723" ht="13.5" spans="1:5">
      <c r="A723" s="79" t="s">
        <v>644</v>
      </c>
      <c r="B723" s="68"/>
      <c r="C723" s="68"/>
      <c r="D723" s="69"/>
      <c r="E723" s="67"/>
    </row>
    <row r="724" ht="13.5" spans="1:5">
      <c r="A724" s="79" t="s">
        <v>645</v>
      </c>
      <c r="B724" s="68"/>
      <c r="C724" s="68"/>
      <c r="D724" s="69"/>
      <c r="E724" s="67"/>
    </row>
    <row r="725" ht="13.5" spans="1:5">
      <c r="A725" s="79" t="s">
        <v>646</v>
      </c>
      <c r="B725" s="68"/>
      <c r="C725" s="68"/>
      <c r="D725" s="69"/>
      <c r="E725" s="67"/>
    </row>
    <row r="726" ht="13.5" spans="1:5">
      <c r="A726" s="79" t="s">
        <v>647</v>
      </c>
      <c r="B726" s="68">
        <v>13276</v>
      </c>
      <c r="C726" s="68">
        <v>13637</v>
      </c>
      <c r="D726" s="69">
        <f t="shared" ref="D726:D728" si="54">C726/B726</f>
        <v>1.0271919252787</v>
      </c>
      <c r="E726" s="67"/>
    </row>
    <row r="727" ht="13.5" spans="1:5">
      <c r="A727" s="79" t="s">
        <v>648</v>
      </c>
      <c r="B727" s="68">
        <v>80</v>
      </c>
      <c r="C727" s="68">
        <v>80</v>
      </c>
      <c r="D727" s="69">
        <f t="shared" si="54"/>
        <v>1</v>
      </c>
      <c r="E727" s="67"/>
    </row>
    <row r="728" ht="13.5" spans="1:5">
      <c r="A728" s="79" t="s">
        <v>649</v>
      </c>
      <c r="B728" s="68">
        <v>12834</v>
      </c>
      <c r="C728" s="68">
        <v>13195</v>
      </c>
      <c r="D728" s="69">
        <f t="shared" si="54"/>
        <v>1.02812840891382</v>
      </c>
      <c r="E728" s="67"/>
    </row>
    <row r="729" ht="13.5" spans="1:5">
      <c r="A729" s="79" t="s">
        <v>650</v>
      </c>
      <c r="B729" s="68"/>
      <c r="C729" s="68"/>
      <c r="D729" s="69"/>
      <c r="E729" s="67"/>
    </row>
    <row r="730" ht="13.5" spans="1:5">
      <c r="A730" s="79" t="s">
        <v>651</v>
      </c>
      <c r="B730" s="68">
        <v>20</v>
      </c>
      <c r="C730" s="68">
        <v>20</v>
      </c>
      <c r="D730" s="69">
        <f t="shared" ref="D730:D735" si="55">C730/B730</f>
        <v>1</v>
      </c>
      <c r="E730" s="67"/>
    </row>
    <row r="731" ht="13.5" spans="1:5">
      <c r="A731" s="79" t="s">
        <v>652</v>
      </c>
      <c r="B731" s="68"/>
      <c r="C731" s="68"/>
      <c r="D731" s="69"/>
      <c r="E731" s="67"/>
    </row>
    <row r="732" ht="13.5" spans="1:5">
      <c r="A732" s="79" t="s">
        <v>653</v>
      </c>
      <c r="B732" s="68"/>
      <c r="C732" s="68"/>
      <c r="D732" s="69"/>
      <c r="E732" s="67"/>
    </row>
    <row r="733" ht="13.5" spans="1:5">
      <c r="A733" s="79" t="s">
        <v>654</v>
      </c>
      <c r="B733" s="68">
        <v>342</v>
      </c>
      <c r="C733" s="68">
        <v>342</v>
      </c>
      <c r="D733" s="69">
        <f t="shared" si="55"/>
        <v>1</v>
      </c>
      <c r="E733" s="67"/>
    </row>
    <row r="734" ht="13.5" spans="1:5">
      <c r="A734" s="79" t="s">
        <v>655</v>
      </c>
      <c r="B734" s="68">
        <v>459</v>
      </c>
      <c r="C734" s="68">
        <v>459</v>
      </c>
      <c r="D734" s="69">
        <f t="shared" si="55"/>
        <v>1</v>
      </c>
      <c r="E734" s="67"/>
    </row>
    <row r="735" ht="13.5" spans="1:5">
      <c r="A735" s="79" t="s">
        <v>656</v>
      </c>
      <c r="B735" s="68">
        <v>459</v>
      </c>
      <c r="C735" s="68">
        <v>459</v>
      </c>
      <c r="D735" s="69">
        <f t="shared" si="55"/>
        <v>1</v>
      </c>
      <c r="E735" s="67"/>
    </row>
    <row r="736" ht="13.5" spans="1:5">
      <c r="A736" s="79" t="s">
        <v>657</v>
      </c>
      <c r="B736" s="68"/>
      <c r="C736" s="68"/>
      <c r="D736" s="69"/>
      <c r="E736" s="67"/>
    </row>
    <row r="737" ht="13.5" spans="1:5">
      <c r="A737" s="79" t="s">
        <v>658</v>
      </c>
      <c r="B737" s="68"/>
      <c r="C737" s="68"/>
      <c r="D737" s="69"/>
      <c r="E737" s="67"/>
    </row>
    <row r="738" ht="13.5" spans="1:5">
      <c r="A738" s="79" t="s">
        <v>659</v>
      </c>
      <c r="B738" s="68"/>
      <c r="C738" s="68"/>
      <c r="D738" s="69"/>
      <c r="E738" s="67"/>
    </row>
    <row r="739" ht="13.5" spans="1:5">
      <c r="A739" s="79" t="s">
        <v>660</v>
      </c>
      <c r="B739" s="68"/>
      <c r="C739" s="68"/>
      <c r="D739" s="69"/>
      <c r="E739" s="67"/>
    </row>
    <row r="740" ht="13.5" spans="1:5">
      <c r="A740" s="79" t="s">
        <v>661</v>
      </c>
      <c r="B740" s="68"/>
      <c r="C740" s="68"/>
      <c r="D740" s="69"/>
      <c r="E740" s="67"/>
    </row>
    <row r="741" ht="13.5" spans="1:5">
      <c r="A741" s="79" t="s">
        <v>662</v>
      </c>
      <c r="B741" s="68"/>
      <c r="C741" s="68"/>
      <c r="D741" s="69"/>
      <c r="E741" s="67"/>
    </row>
    <row r="742" ht="13.5" spans="1:5">
      <c r="A742" s="79" t="s">
        <v>663</v>
      </c>
      <c r="B742" s="68"/>
      <c r="C742" s="68"/>
      <c r="D742" s="69"/>
      <c r="E742" s="67"/>
    </row>
    <row r="743" ht="13.5" spans="1:5">
      <c r="A743" s="79" t="s">
        <v>664</v>
      </c>
      <c r="B743" s="68"/>
      <c r="C743" s="68"/>
      <c r="D743" s="69"/>
      <c r="E743" s="67"/>
    </row>
    <row r="744" ht="13.5" spans="1:5">
      <c r="A744" s="79" t="s">
        <v>665</v>
      </c>
      <c r="B744" s="68"/>
      <c r="C744" s="68"/>
      <c r="D744" s="69"/>
      <c r="E744" s="67"/>
    </row>
    <row r="745" ht="13.5" spans="1:5">
      <c r="A745" s="79" t="s">
        <v>666</v>
      </c>
      <c r="B745" s="68"/>
      <c r="C745" s="68"/>
      <c r="D745" s="69"/>
      <c r="E745" s="67"/>
    </row>
    <row r="746" ht="13.5" spans="1:5">
      <c r="A746" s="79" t="s">
        <v>667</v>
      </c>
      <c r="B746" s="68">
        <v>191</v>
      </c>
      <c r="C746" s="68">
        <v>191</v>
      </c>
      <c r="D746" s="69">
        <f>C746/B746</f>
        <v>1</v>
      </c>
      <c r="E746" s="67"/>
    </row>
    <row r="747" ht="13.5" spans="1:5">
      <c r="A747" s="79" t="s">
        <v>668</v>
      </c>
      <c r="B747" s="68">
        <v>191</v>
      </c>
      <c r="C747" s="68">
        <v>191</v>
      </c>
      <c r="D747" s="69">
        <f>C747/B747</f>
        <v>1</v>
      </c>
      <c r="E747" s="67"/>
    </row>
    <row r="748" ht="13.5" spans="1:5">
      <c r="A748" s="79" t="s">
        <v>669</v>
      </c>
      <c r="B748" s="68"/>
      <c r="C748" s="68"/>
      <c r="D748" s="69"/>
      <c r="E748" s="67"/>
    </row>
    <row r="749" ht="13.5" spans="1:5">
      <c r="A749" s="79" t="s">
        <v>670</v>
      </c>
      <c r="B749" s="68"/>
      <c r="C749" s="68"/>
      <c r="D749" s="69"/>
      <c r="E749" s="67"/>
    </row>
    <row r="750" ht="13.5" spans="1:5">
      <c r="A750" s="79" t="s">
        <v>671</v>
      </c>
      <c r="B750" s="68"/>
      <c r="C750" s="68"/>
      <c r="D750" s="69"/>
      <c r="E750" s="67"/>
    </row>
    <row r="751" ht="13.5" spans="1:5">
      <c r="A751" s="79" t="s">
        <v>672</v>
      </c>
      <c r="B751" s="68"/>
      <c r="C751" s="68"/>
      <c r="D751" s="69"/>
      <c r="E751" s="67"/>
    </row>
    <row r="752" ht="13.5" spans="1:5">
      <c r="A752" s="79" t="s">
        <v>673</v>
      </c>
      <c r="B752" s="68"/>
      <c r="C752" s="68"/>
      <c r="D752" s="69"/>
      <c r="E752" s="67"/>
    </row>
    <row r="753" ht="13.5" spans="1:5">
      <c r="A753" s="79" t="s">
        <v>674</v>
      </c>
      <c r="B753" s="68"/>
      <c r="C753" s="68"/>
      <c r="D753" s="69"/>
      <c r="E753" s="67"/>
    </row>
    <row r="754" ht="13.5" spans="1:5">
      <c r="A754" s="79" t="s">
        <v>675</v>
      </c>
      <c r="B754" s="68"/>
      <c r="C754" s="68"/>
      <c r="D754" s="69"/>
      <c r="E754" s="67"/>
    </row>
    <row r="755" ht="13.5" spans="1:5">
      <c r="A755" s="79" t="s">
        <v>676</v>
      </c>
      <c r="B755" s="68"/>
      <c r="C755" s="68"/>
      <c r="D755" s="69"/>
      <c r="E755" s="67"/>
    </row>
    <row r="756" ht="13.5" spans="1:5">
      <c r="A756" s="79" t="s">
        <v>677</v>
      </c>
      <c r="B756" s="68"/>
      <c r="C756" s="68"/>
      <c r="D756" s="69"/>
      <c r="E756" s="67"/>
    </row>
    <row r="757" ht="13.5" spans="1:5">
      <c r="A757" s="79" t="s">
        <v>678</v>
      </c>
      <c r="B757" s="68"/>
      <c r="C757" s="68"/>
      <c r="D757" s="69"/>
      <c r="E757" s="67"/>
    </row>
    <row r="758" ht="13.5" spans="1:5">
      <c r="A758" s="79" t="s">
        <v>679</v>
      </c>
      <c r="B758" s="68"/>
      <c r="C758" s="68"/>
      <c r="D758" s="69"/>
      <c r="E758" s="67"/>
    </row>
    <row r="759" ht="13.5" spans="1:5">
      <c r="A759" s="79" t="s">
        <v>680</v>
      </c>
      <c r="B759" s="68"/>
      <c r="C759" s="68"/>
      <c r="D759" s="69"/>
      <c r="E759" s="67"/>
    </row>
    <row r="760" ht="13.5" spans="1:5">
      <c r="A760" s="79" t="s">
        <v>681</v>
      </c>
      <c r="B760" s="68">
        <v>19</v>
      </c>
      <c r="C760" s="68">
        <v>19</v>
      </c>
      <c r="D760" s="69">
        <f t="shared" ref="D760:D763" si="56">C760/B760</f>
        <v>1</v>
      </c>
      <c r="E760" s="67"/>
    </row>
    <row r="761" ht="13.5" spans="1:5">
      <c r="A761" s="79" t="s">
        <v>682</v>
      </c>
      <c r="B761" s="68"/>
      <c r="C761" s="68"/>
      <c r="D761" s="69"/>
      <c r="E761" s="67"/>
    </row>
    <row r="762" ht="13.5" spans="1:5">
      <c r="A762" s="79" t="s">
        <v>683</v>
      </c>
      <c r="B762" s="68">
        <v>7</v>
      </c>
      <c r="C762" s="68">
        <v>7</v>
      </c>
      <c r="D762" s="69">
        <f t="shared" si="56"/>
        <v>1</v>
      </c>
      <c r="E762" s="67"/>
    </row>
    <row r="763" ht="13.5" spans="1:5">
      <c r="A763" s="79" t="s">
        <v>684</v>
      </c>
      <c r="B763" s="68">
        <v>12</v>
      </c>
      <c r="C763" s="68">
        <v>12</v>
      </c>
      <c r="D763" s="69">
        <f t="shared" si="56"/>
        <v>1</v>
      </c>
      <c r="E763" s="67"/>
    </row>
    <row r="764" ht="13.5" spans="1:5">
      <c r="A764" s="79" t="s">
        <v>685</v>
      </c>
      <c r="B764" s="68"/>
      <c r="C764" s="68"/>
      <c r="D764" s="69"/>
      <c r="E764" s="67"/>
    </row>
    <row r="765" ht="13.5" spans="1:5">
      <c r="A765" s="79" t="s">
        <v>686</v>
      </c>
      <c r="B765" s="68"/>
      <c r="C765" s="68"/>
      <c r="D765" s="69"/>
      <c r="E765" s="67"/>
    </row>
    <row r="766" ht="13.5" spans="1:5">
      <c r="A766" s="79" t="s">
        <v>687</v>
      </c>
      <c r="B766" s="68"/>
      <c r="C766" s="68"/>
      <c r="D766" s="69"/>
      <c r="E766" s="67"/>
    </row>
    <row r="767" ht="13.5" spans="1:5">
      <c r="A767" s="79" t="s">
        <v>688</v>
      </c>
      <c r="B767" s="68"/>
      <c r="C767" s="68"/>
      <c r="D767" s="69"/>
      <c r="E767" s="67"/>
    </row>
    <row r="768" ht="13.5" spans="1:5">
      <c r="A768" s="79" t="s">
        <v>689</v>
      </c>
      <c r="B768" s="68"/>
      <c r="C768" s="68"/>
      <c r="D768" s="69"/>
      <c r="E768" s="67"/>
    </row>
    <row r="769" ht="13.5" spans="1:5">
      <c r="A769" s="79" t="s">
        <v>123</v>
      </c>
      <c r="B769" s="68"/>
      <c r="C769" s="68"/>
      <c r="D769" s="69"/>
      <c r="E769" s="67"/>
    </row>
    <row r="770" ht="13.5" spans="1:5">
      <c r="A770" s="79" t="s">
        <v>124</v>
      </c>
      <c r="B770" s="68"/>
      <c r="C770" s="68"/>
      <c r="D770" s="69"/>
      <c r="E770" s="67"/>
    </row>
    <row r="771" ht="13.5" spans="1:5">
      <c r="A771" s="79" t="s">
        <v>125</v>
      </c>
      <c r="B771" s="68"/>
      <c r="C771" s="68"/>
      <c r="D771" s="69"/>
      <c r="E771" s="67"/>
    </row>
    <row r="772" ht="13.5" spans="1:5">
      <c r="A772" s="79" t="s">
        <v>690</v>
      </c>
      <c r="B772" s="68"/>
      <c r="C772" s="68"/>
      <c r="D772" s="69"/>
      <c r="E772" s="67"/>
    </row>
    <row r="773" ht="13.5" spans="1:5">
      <c r="A773" s="79" t="s">
        <v>691</v>
      </c>
      <c r="B773" s="68"/>
      <c r="C773" s="68"/>
      <c r="D773" s="69"/>
      <c r="E773" s="67"/>
    </row>
    <row r="774" ht="13.5" spans="1:5">
      <c r="A774" s="79" t="s">
        <v>692</v>
      </c>
      <c r="B774" s="68"/>
      <c r="C774" s="68"/>
      <c r="D774" s="69"/>
      <c r="E774" s="67"/>
    </row>
    <row r="775" ht="13.5" spans="1:5">
      <c r="A775" s="79" t="s">
        <v>693</v>
      </c>
      <c r="B775" s="68"/>
      <c r="C775" s="68"/>
      <c r="D775" s="69"/>
      <c r="E775" s="67"/>
    </row>
    <row r="776" ht="13.5" spans="1:5">
      <c r="A776" s="79" t="s">
        <v>694</v>
      </c>
      <c r="B776" s="68"/>
      <c r="C776" s="68"/>
      <c r="D776" s="69"/>
      <c r="E776" s="67"/>
    </row>
    <row r="777" ht="13.5" spans="1:5">
      <c r="A777" s="79" t="s">
        <v>695</v>
      </c>
      <c r="B777" s="68"/>
      <c r="C777" s="68"/>
      <c r="D777" s="69"/>
      <c r="E777" s="67"/>
    </row>
    <row r="778" ht="13.5" spans="1:5">
      <c r="A778" s="79" t="s">
        <v>696</v>
      </c>
      <c r="B778" s="68"/>
      <c r="C778" s="68"/>
      <c r="D778" s="69"/>
      <c r="E778" s="67"/>
    </row>
    <row r="779" ht="13.5" spans="1:5">
      <c r="A779" s="79" t="s">
        <v>164</v>
      </c>
      <c r="B779" s="68"/>
      <c r="C779" s="68"/>
      <c r="D779" s="69"/>
      <c r="E779" s="67"/>
    </row>
    <row r="780" ht="13.5" spans="1:5">
      <c r="A780" s="79" t="s">
        <v>697</v>
      </c>
      <c r="B780" s="68"/>
      <c r="C780" s="68"/>
      <c r="D780" s="69"/>
      <c r="E780" s="67"/>
    </row>
    <row r="781" ht="13.5" spans="1:5">
      <c r="A781" s="79" t="s">
        <v>132</v>
      </c>
      <c r="B781" s="68"/>
      <c r="C781" s="68"/>
      <c r="D781" s="69"/>
      <c r="E781" s="67"/>
    </row>
    <row r="782" ht="13.5" spans="1:5">
      <c r="A782" s="79" t="s">
        <v>698</v>
      </c>
      <c r="B782" s="68"/>
      <c r="C782" s="68"/>
      <c r="D782" s="69"/>
      <c r="E782" s="67"/>
    </row>
    <row r="783" ht="13.5" spans="1:5">
      <c r="A783" s="79" t="s">
        <v>699</v>
      </c>
      <c r="B783" s="68"/>
      <c r="C783" s="68"/>
      <c r="D783" s="69"/>
      <c r="E783" s="67"/>
    </row>
    <row r="784" ht="13.5" spans="1:5">
      <c r="A784" s="79" t="s">
        <v>700</v>
      </c>
      <c r="B784" s="68">
        <f>B785+B796+B797+B800</f>
        <v>27882</v>
      </c>
      <c r="C784" s="68">
        <f>C785+C796+C797+C800</f>
        <v>28800</v>
      </c>
      <c r="D784" s="69">
        <f t="shared" ref="D784:D787" si="57">C784/B784</f>
        <v>1.03292446739832</v>
      </c>
      <c r="E784" s="67"/>
    </row>
    <row r="785" ht="13.5" spans="1:5">
      <c r="A785" s="79" t="s">
        <v>701</v>
      </c>
      <c r="B785" s="68">
        <v>7008</v>
      </c>
      <c r="C785" s="68">
        <v>7008</v>
      </c>
      <c r="D785" s="69">
        <f t="shared" si="57"/>
        <v>1</v>
      </c>
      <c r="E785" s="67"/>
    </row>
    <row r="786" ht="13.5" spans="1:5">
      <c r="A786" s="79" t="s">
        <v>123</v>
      </c>
      <c r="B786" s="68">
        <v>676</v>
      </c>
      <c r="C786" s="68">
        <v>676</v>
      </c>
      <c r="D786" s="69">
        <f t="shared" si="57"/>
        <v>1</v>
      </c>
      <c r="E786" s="67"/>
    </row>
    <row r="787" ht="13.5" spans="1:5">
      <c r="A787" s="79" t="s">
        <v>124</v>
      </c>
      <c r="B787" s="68">
        <v>551</v>
      </c>
      <c r="C787" s="68">
        <v>551</v>
      </c>
      <c r="D787" s="69">
        <f t="shared" si="57"/>
        <v>1</v>
      </c>
      <c r="E787" s="67"/>
    </row>
    <row r="788" ht="13.5" spans="1:5">
      <c r="A788" s="79" t="s">
        <v>125</v>
      </c>
      <c r="B788" s="68"/>
      <c r="C788" s="68"/>
      <c r="D788" s="69"/>
      <c r="E788" s="67"/>
    </row>
    <row r="789" ht="13.5" spans="1:5">
      <c r="A789" s="79" t="s">
        <v>702</v>
      </c>
      <c r="B789" s="68">
        <v>1076</v>
      </c>
      <c r="C789" s="68">
        <v>1076</v>
      </c>
      <c r="D789" s="69">
        <f t="shared" ref="D789:D793" si="58">C789/B789</f>
        <v>1</v>
      </c>
      <c r="E789" s="67"/>
    </row>
    <row r="790" ht="13.5" spans="1:5">
      <c r="A790" s="79" t="s">
        <v>703</v>
      </c>
      <c r="B790" s="68"/>
      <c r="C790" s="68"/>
      <c r="D790" s="69"/>
      <c r="E790" s="67"/>
    </row>
    <row r="791" ht="13.5" spans="1:5">
      <c r="A791" s="79" t="s">
        <v>704</v>
      </c>
      <c r="B791" s="68">
        <v>165</v>
      </c>
      <c r="C791" s="68">
        <v>165</v>
      </c>
      <c r="D791" s="69">
        <f t="shared" si="58"/>
        <v>1</v>
      </c>
      <c r="E791" s="67"/>
    </row>
    <row r="792" ht="13.5" spans="1:5">
      <c r="A792" s="79" t="s">
        <v>705</v>
      </c>
      <c r="B792" s="68"/>
      <c r="C792" s="68"/>
      <c r="D792" s="69"/>
      <c r="E792" s="67"/>
    </row>
    <row r="793" ht="13.5" spans="1:5">
      <c r="A793" s="79" t="s">
        <v>706</v>
      </c>
      <c r="B793" s="68">
        <v>230</v>
      </c>
      <c r="C793" s="68">
        <v>230</v>
      </c>
      <c r="D793" s="69">
        <f t="shared" si="58"/>
        <v>1</v>
      </c>
      <c r="E793" s="67"/>
    </row>
    <row r="794" ht="13.5" spans="1:5">
      <c r="A794" s="79" t="s">
        <v>707</v>
      </c>
      <c r="B794" s="68"/>
      <c r="C794" s="68"/>
      <c r="D794" s="69"/>
      <c r="E794" s="67"/>
    </row>
    <row r="795" ht="13.5" spans="1:5">
      <c r="A795" s="79" t="s">
        <v>708</v>
      </c>
      <c r="B795" s="68">
        <v>4310</v>
      </c>
      <c r="C795" s="68">
        <v>4310</v>
      </c>
      <c r="D795" s="69">
        <f t="shared" ref="D795:D800" si="59">C795/B795</f>
        <v>1</v>
      </c>
      <c r="E795" s="67"/>
    </row>
    <row r="796" ht="13.5" spans="1:5">
      <c r="A796" s="79" t="s">
        <v>709</v>
      </c>
      <c r="B796" s="68">
        <v>187</v>
      </c>
      <c r="C796" s="68">
        <v>187</v>
      </c>
      <c r="D796" s="69">
        <f t="shared" si="59"/>
        <v>1</v>
      </c>
      <c r="E796" s="67"/>
    </row>
    <row r="797" ht="13.5" spans="1:5">
      <c r="A797" s="79" t="s">
        <v>710</v>
      </c>
      <c r="B797" s="68">
        <v>10229</v>
      </c>
      <c r="C797" s="68">
        <v>10229</v>
      </c>
      <c r="D797" s="69">
        <f t="shared" si="59"/>
        <v>1</v>
      </c>
      <c r="E797" s="67"/>
    </row>
    <row r="798" ht="13.5" spans="1:5">
      <c r="A798" s="79" t="s">
        <v>711</v>
      </c>
      <c r="B798" s="68">
        <v>8763</v>
      </c>
      <c r="C798" s="68">
        <v>8763</v>
      </c>
      <c r="D798" s="69">
        <f t="shared" si="59"/>
        <v>1</v>
      </c>
      <c r="E798" s="67"/>
    </row>
    <row r="799" ht="13.5" spans="1:5">
      <c r="A799" s="79" t="s">
        <v>712</v>
      </c>
      <c r="B799" s="68">
        <v>1466</v>
      </c>
      <c r="C799" s="68">
        <v>1466</v>
      </c>
      <c r="D799" s="69">
        <f t="shared" si="59"/>
        <v>1</v>
      </c>
      <c r="E799" s="67"/>
    </row>
    <row r="800" ht="13.5" spans="1:5">
      <c r="A800" s="79" t="s">
        <v>713</v>
      </c>
      <c r="B800" s="68">
        <v>10458</v>
      </c>
      <c r="C800" s="68">
        <v>11376</v>
      </c>
      <c r="D800" s="69">
        <f t="shared" si="59"/>
        <v>1.08777969018933</v>
      </c>
      <c r="E800" s="67"/>
    </row>
    <row r="801" ht="13.5" spans="1:5">
      <c r="A801" s="79" t="s">
        <v>714</v>
      </c>
      <c r="B801" s="68"/>
      <c r="C801" s="68"/>
      <c r="D801" s="69"/>
      <c r="E801" s="67"/>
    </row>
    <row r="802" ht="13.5" spans="1:5">
      <c r="A802" s="79" t="s">
        <v>715</v>
      </c>
      <c r="B802" s="68"/>
      <c r="C802" s="68"/>
      <c r="D802" s="69"/>
      <c r="E802" s="67"/>
    </row>
    <row r="803" ht="13.5" spans="1:5">
      <c r="A803" s="79" t="s">
        <v>716</v>
      </c>
      <c r="B803" s="68">
        <f>B804+B830+B855+B883+B894+B901+B908+B911</f>
        <v>54258</v>
      </c>
      <c r="C803" s="68">
        <f>C804+C830+C855+C883+C894+C901+C908+C911</f>
        <v>40341</v>
      </c>
      <c r="D803" s="69">
        <f t="shared" ref="D803:D806" si="60">C803/B803</f>
        <v>0.743503262191751</v>
      </c>
      <c r="E803" s="67"/>
    </row>
    <row r="804" ht="13.5" spans="1:5">
      <c r="A804" s="79" t="s">
        <v>717</v>
      </c>
      <c r="B804" s="68">
        <v>11811</v>
      </c>
      <c r="C804" s="68">
        <v>7133</v>
      </c>
      <c r="D804" s="69">
        <f t="shared" si="60"/>
        <v>0.603928541190416</v>
      </c>
      <c r="E804" s="67"/>
    </row>
    <row r="805" ht="13.5" spans="1:5">
      <c r="A805" s="79" t="s">
        <v>123</v>
      </c>
      <c r="B805" s="68">
        <v>1151</v>
      </c>
      <c r="C805" s="68">
        <v>651</v>
      </c>
      <c r="D805" s="69">
        <f t="shared" si="60"/>
        <v>0.565595134665508</v>
      </c>
      <c r="E805" s="67"/>
    </row>
    <row r="806" ht="13.5" spans="1:5">
      <c r="A806" s="79" t="s">
        <v>124</v>
      </c>
      <c r="B806" s="68">
        <v>632</v>
      </c>
      <c r="C806" s="68">
        <v>432</v>
      </c>
      <c r="D806" s="69">
        <f t="shared" si="60"/>
        <v>0.683544303797468</v>
      </c>
      <c r="E806" s="67"/>
    </row>
    <row r="807" ht="13.5" spans="1:5">
      <c r="A807" s="79" t="s">
        <v>125</v>
      </c>
      <c r="B807" s="68"/>
      <c r="C807" s="68"/>
      <c r="D807" s="69"/>
      <c r="E807" s="67"/>
    </row>
    <row r="808" ht="13.5" spans="1:5">
      <c r="A808" s="79" t="s">
        <v>132</v>
      </c>
      <c r="B808" s="68">
        <v>328</v>
      </c>
      <c r="C808" s="68">
        <v>328</v>
      </c>
      <c r="D808" s="69">
        <f t="shared" ref="D808:D812" si="61">C808/B808</f>
        <v>1</v>
      </c>
      <c r="E808" s="67"/>
    </row>
    <row r="809" ht="13.5" spans="1:5">
      <c r="A809" s="79" t="s">
        <v>718</v>
      </c>
      <c r="B809" s="68">
        <v>90</v>
      </c>
      <c r="C809" s="68">
        <v>90</v>
      </c>
      <c r="D809" s="69">
        <f t="shared" si="61"/>
        <v>1</v>
      </c>
      <c r="E809" s="67"/>
    </row>
    <row r="810" ht="13.5" spans="1:5">
      <c r="A810" s="79" t="s">
        <v>719</v>
      </c>
      <c r="B810" s="68">
        <v>1975</v>
      </c>
      <c r="C810" s="68">
        <v>975</v>
      </c>
      <c r="D810" s="69">
        <f t="shared" si="61"/>
        <v>0.493670886075949</v>
      </c>
      <c r="E810" s="67"/>
    </row>
    <row r="811" ht="13.5" spans="1:5">
      <c r="A811" s="79" t="s">
        <v>720</v>
      </c>
      <c r="B811" s="68">
        <v>1369</v>
      </c>
      <c r="C811" s="68">
        <v>769</v>
      </c>
      <c r="D811" s="69">
        <f t="shared" si="61"/>
        <v>0.56172388604821</v>
      </c>
      <c r="E811" s="67"/>
    </row>
    <row r="812" ht="13.5" spans="1:5">
      <c r="A812" s="79" t="s">
        <v>721</v>
      </c>
      <c r="B812" s="68">
        <v>26</v>
      </c>
      <c r="C812" s="68">
        <v>26</v>
      </c>
      <c r="D812" s="69">
        <f t="shared" si="61"/>
        <v>1</v>
      </c>
      <c r="E812" s="67"/>
    </row>
    <row r="813" ht="13.5" spans="1:5">
      <c r="A813" s="79" t="s">
        <v>722</v>
      </c>
      <c r="B813" s="68"/>
      <c r="C813" s="68"/>
      <c r="D813" s="69"/>
      <c r="E813" s="67"/>
    </row>
    <row r="814" ht="13.5" spans="1:5">
      <c r="A814" s="79" t="s">
        <v>723</v>
      </c>
      <c r="B814" s="68"/>
      <c r="C814" s="68"/>
      <c r="D814" s="69"/>
      <c r="E814" s="67"/>
    </row>
    <row r="815" ht="13.5" spans="1:5">
      <c r="A815" s="79" t="s">
        <v>724</v>
      </c>
      <c r="B815" s="68">
        <v>8</v>
      </c>
      <c r="C815" s="68">
        <v>8</v>
      </c>
      <c r="D815" s="69">
        <f t="shared" ref="D815:D826" si="62">C815/B815</f>
        <v>1</v>
      </c>
      <c r="E815" s="67"/>
    </row>
    <row r="816" ht="13.5" spans="1:5">
      <c r="A816" s="79" t="s">
        <v>725</v>
      </c>
      <c r="B816" s="68"/>
      <c r="C816" s="68"/>
      <c r="D816" s="69"/>
      <c r="E816" s="67"/>
    </row>
    <row r="817" ht="13.5" spans="1:5">
      <c r="A817" s="79" t="s">
        <v>726</v>
      </c>
      <c r="B817" s="68">
        <v>80</v>
      </c>
      <c r="C817" s="68">
        <v>80</v>
      </c>
      <c r="D817" s="69">
        <f t="shared" si="62"/>
        <v>1</v>
      </c>
      <c r="E817" s="67"/>
    </row>
    <row r="818" ht="13.5" spans="1:5">
      <c r="A818" s="79" t="s">
        <v>727</v>
      </c>
      <c r="B818" s="68"/>
      <c r="C818" s="68"/>
      <c r="D818" s="69"/>
      <c r="E818" s="67"/>
    </row>
    <row r="819" ht="13.5" spans="1:5">
      <c r="A819" s="79" t="s">
        <v>728</v>
      </c>
      <c r="B819" s="68"/>
      <c r="C819" s="68"/>
      <c r="D819" s="69"/>
      <c r="E819" s="67"/>
    </row>
    <row r="820" ht="13.5" spans="1:5">
      <c r="A820" s="79" t="s">
        <v>729</v>
      </c>
      <c r="B820" s="68">
        <v>3762</v>
      </c>
      <c r="C820" s="68">
        <v>2162</v>
      </c>
      <c r="D820" s="69">
        <f t="shared" si="62"/>
        <v>0.574694311536417</v>
      </c>
      <c r="E820" s="67"/>
    </row>
    <row r="821" ht="13.5" spans="1:5">
      <c r="A821" s="79" t="s">
        <v>730</v>
      </c>
      <c r="B821" s="68">
        <v>84</v>
      </c>
      <c r="C821" s="68">
        <v>84</v>
      </c>
      <c r="D821" s="69">
        <f t="shared" si="62"/>
        <v>1</v>
      </c>
      <c r="E821" s="67"/>
    </row>
    <row r="822" ht="13.5" spans="1:5">
      <c r="A822" s="79" t="s">
        <v>731</v>
      </c>
      <c r="B822" s="68">
        <v>120</v>
      </c>
      <c r="C822" s="68">
        <v>120</v>
      </c>
      <c r="D822" s="69">
        <f t="shared" si="62"/>
        <v>1</v>
      </c>
      <c r="E822" s="67"/>
    </row>
    <row r="823" ht="13.5" spans="1:5">
      <c r="A823" s="79" t="s">
        <v>732</v>
      </c>
      <c r="B823" s="68">
        <v>530</v>
      </c>
      <c r="C823" s="68">
        <v>330</v>
      </c>
      <c r="D823" s="69">
        <f t="shared" si="62"/>
        <v>0.622641509433962</v>
      </c>
      <c r="E823" s="67"/>
    </row>
    <row r="824" ht="13.5" spans="1:5">
      <c r="A824" s="79" t="s">
        <v>733</v>
      </c>
      <c r="B824" s="68">
        <v>1426</v>
      </c>
      <c r="C824" s="68">
        <v>848</v>
      </c>
      <c r="D824" s="69">
        <f t="shared" si="62"/>
        <v>0.594670406732118</v>
      </c>
      <c r="E824" s="67"/>
    </row>
    <row r="825" ht="13.5" spans="1:5">
      <c r="A825" s="79" t="s">
        <v>734</v>
      </c>
      <c r="B825" s="68">
        <v>65</v>
      </c>
      <c r="C825" s="68">
        <v>65</v>
      </c>
      <c r="D825" s="69">
        <f t="shared" si="62"/>
        <v>1</v>
      </c>
      <c r="E825" s="67"/>
    </row>
    <row r="826" ht="13.5" spans="1:5">
      <c r="A826" s="79" t="s">
        <v>735</v>
      </c>
      <c r="B826" s="68">
        <v>10</v>
      </c>
      <c r="C826" s="68">
        <v>10</v>
      </c>
      <c r="D826" s="69">
        <f t="shared" si="62"/>
        <v>1</v>
      </c>
      <c r="E826" s="67"/>
    </row>
    <row r="827" ht="13.5" spans="1:5">
      <c r="A827" s="79" t="s">
        <v>736</v>
      </c>
      <c r="B827" s="68"/>
      <c r="C827" s="68"/>
      <c r="D827" s="69"/>
      <c r="E827" s="67"/>
    </row>
    <row r="828" ht="13.5" spans="1:5">
      <c r="A828" s="79" t="s">
        <v>737</v>
      </c>
      <c r="B828" s="68"/>
      <c r="C828" s="68"/>
      <c r="D828" s="69"/>
      <c r="E828" s="67"/>
    </row>
    <row r="829" ht="13.5" spans="1:5">
      <c r="A829" s="79" t="s">
        <v>738</v>
      </c>
      <c r="B829" s="68">
        <v>155</v>
      </c>
      <c r="C829" s="68">
        <v>155</v>
      </c>
      <c r="D829" s="69">
        <f t="shared" ref="D829:D832" si="63">C829/B829</f>
        <v>1</v>
      </c>
      <c r="E829" s="67"/>
    </row>
    <row r="830" ht="13.5" spans="1:5">
      <c r="A830" s="79" t="s">
        <v>739</v>
      </c>
      <c r="B830" s="68">
        <v>3146</v>
      </c>
      <c r="C830" s="68">
        <v>3207</v>
      </c>
      <c r="D830" s="69">
        <f t="shared" si="63"/>
        <v>1.01938970120788</v>
      </c>
      <c r="E830" s="67"/>
    </row>
    <row r="831" ht="13.5" spans="1:5">
      <c r="A831" s="79" t="s">
        <v>123</v>
      </c>
      <c r="B831" s="68">
        <v>794</v>
      </c>
      <c r="C831" s="68">
        <v>794</v>
      </c>
      <c r="D831" s="69">
        <f t="shared" si="63"/>
        <v>1</v>
      </c>
      <c r="E831" s="67"/>
    </row>
    <row r="832" ht="13.5" spans="1:5">
      <c r="A832" s="79" t="s">
        <v>124</v>
      </c>
      <c r="B832" s="68">
        <v>83</v>
      </c>
      <c r="C832" s="68">
        <v>83</v>
      </c>
      <c r="D832" s="69">
        <f t="shared" si="63"/>
        <v>1</v>
      </c>
      <c r="E832" s="67"/>
    </row>
    <row r="833" ht="13.5" spans="1:5">
      <c r="A833" s="79" t="s">
        <v>125</v>
      </c>
      <c r="B833" s="68"/>
      <c r="C833" s="68"/>
      <c r="D833" s="69"/>
      <c r="E833" s="67"/>
    </row>
    <row r="834" ht="13.5" spans="1:5">
      <c r="A834" s="79" t="s">
        <v>740</v>
      </c>
      <c r="B834" s="68">
        <v>89</v>
      </c>
      <c r="C834" s="68">
        <v>150</v>
      </c>
      <c r="D834" s="69">
        <f t="shared" ref="D834:D838" si="64">C834/B834</f>
        <v>1.68539325842697</v>
      </c>
      <c r="E834" s="67"/>
    </row>
    <row r="835" ht="13.5" spans="1:5">
      <c r="A835" s="79" t="s">
        <v>741</v>
      </c>
      <c r="B835" s="68">
        <v>1845</v>
      </c>
      <c r="C835" s="68">
        <v>1845</v>
      </c>
      <c r="D835" s="69">
        <f t="shared" si="64"/>
        <v>1</v>
      </c>
      <c r="E835" s="67"/>
    </row>
    <row r="836" ht="13.5" spans="1:5">
      <c r="A836" s="79" t="s">
        <v>742</v>
      </c>
      <c r="B836" s="68"/>
      <c r="C836" s="68"/>
      <c r="D836" s="69"/>
      <c r="E836" s="67"/>
    </row>
    <row r="837" ht="13.5" spans="1:5">
      <c r="A837" s="79" t="s">
        <v>743</v>
      </c>
      <c r="B837" s="68"/>
      <c r="C837" s="68"/>
      <c r="D837" s="69"/>
      <c r="E837" s="67"/>
    </row>
    <row r="838" ht="13.5" spans="1:5">
      <c r="A838" s="79" t="s">
        <v>744</v>
      </c>
      <c r="B838" s="68">
        <v>172</v>
      </c>
      <c r="C838" s="68">
        <v>172</v>
      </c>
      <c r="D838" s="69">
        <f t="shared" si="64"/>
        <v>1</v>
      </c>
      <c r="E838" s="67"/>
    </row>
    <row r="839" ht="13.5" spans="1:5">
      <c r="A839" s="79" t="s">
        <v>745</v>
      </c>
      <c r="B839" s="68"/>
      <c r="C839" s="68"/>
      <c r="D839" s="69"/>
      <c r="E839" s="67"/>
    </row>
    <row r="840" ht="13.5" spans="1:5">
      <c r="A840" s="79" t="s">
        <v>746</v>
      </c>
      <c r="B840" s="68"/>
      <c r="C840" s="68"/>
      <c r="D840" s="69"/>
      <c r="E840" s="67"/>
    </row>
    <row r="841" ht="13.5" spans="1:5">
      <c r="A841" s="79" t="s">
        <v>747</v>
      </c>
      <c r="B841" s="68"/>
      <c r="C841" s="68"/>
      <c r="D841" s="69"/>
      <c r="E841" s="67"/>
    </row>
    <row r="842" ht="13.5" spans="1:5">
      <c r="A842" s="79" t="s">
        <v>748</v>
      </c>
      <c r="B842" s="68">
        <v>70</v>
      </c>
      <c r="C842" s="68">
        <v>70</v>
      </c>
      <c r="D842" s="69">
        <f>C842/B842</f>
        <v>1</v>
      </c>
      <c r="E842" s="67"/>
    </row>
    <row r="843" ht="13.5" spans="1:5">
      <c r="A843" s="79" t="s">
        <v>749</v>
      </c>
      <c r="B843" s="68"/>
      <c r="C843" s="68"/>
      <c r="D843" s="69"/>
      <c r="E843" s="67"/>
    </row>
    <row r="844" ht="13.5" spans="1:5">
      <c r="A844" s="79" t="s">
        <v>750</v>
      </c>
      <c r="B844" s="68"/>
      <c r="C844" s="68"/>
      <c r="D844" s="69"/>
      <c r="E844" s="67"/>
    </row>
    <row r="845" ht="13.5" spans="1:5">
      <c r="A845" s="79" t="s">
        <v>751</v>
      </c>
      <c r="B845" s="68">
        <v>30</v>
      </c>
      <c r="C845" s="68">
        <v>30</v>
      </c>
      <c r="D845" s="69">
        <f>C845/B845</f>
        <v>1</v>
      </c>
      <c r="E845" s="67"/>
    </row>
    <row r="846" ht="13.5" spans="1:5">
      <c r="A846" s="79" t="s">
        <v>752</v>
      </c>
      <c r="B846" s="68"/>
      <c r="C846" s="68"/>
      <c r="D846" s="69"/>
      <c r="E846" s="67"/>
    </row>
    <row r="847" ht="13.5" spans="1:5">
      <c r="A847" s="79" t="s">
        <v>753</v>
      </c>
      <c r="B847" s="68"/>
      <c r="C847" s="68"/>
      <c r="D847" s="69"/>
      <c r="E847" s="67"/>
    </row>
    <row r="848" ht="13.5" spans="1:5">
      <c r="A848" s="79" t="s">
        <v>754</v>
      </c>
      <c r="B848" s="68"/>
      <c r="C848" s="68"/>
      <c r="D848" s="69"/>
      <c r="E848" s="67"/>
    </row>
    <row r="849" ht="13.5" spans="1:5">
      <c r="A849" s="79" t="s">
        <v>755</v>
      </c>
      <c r="B849" s="68"/>
      <c r="C849" s="68"/>
      <c r="D849" s="69"/>
      <c r="E849" s="67"/>
    </row>
    <row r="850" ht="13.5" spans="1:5">
      <c r="A850" s="79" t="s">
        <v>756</v>
      </c>
      <c r="B850" s="68">
        <v>63</v>
      </c>
      <c r="C850" s="68">
        <v>63</v>
      </c>
      <c r="D850" s="69">
        <f>C850/B850</f>
        <v>1</v>
      </c>
      <c r="E850" s="67"/>
    </row>
    <row r="851" ht="13.5" spans="1:5">
      <c r="A851" s="79" t="s">
        <v>757</v>
      </c>
      <c r="B851" s="68"/>
      <c r="C851" s="68"/>
      <c r="D851" s="69"/>
      <c r="E851" s="67"/>
    </row>
    <row r="852" ht="13.5" spans="1:5">
      <c r="A852" s="79" t="s">
        <v>758</v>
      </c>
      <c r="B852" s="68"/>
      <c r="C852" s="68"/>
      <c r="D852" s="69"/>
      <c r="E852" s="67"/>
    </row>
    <row r="853" ht="13.5" spans="1:5">
      <c r="A853" s="79" t="s">
        <v>724</v>
      </c>
      <c r="B853" s="68"/>
      <c r="C853" s="68"/>
      <c r="D853" s="69"/>
      <c r="E853" s="67"/>
    </row>
    <row r="854" ht="13.5" spans="1:5">
      <c r="A854" s="79" t="s">
        <v>759</v>
      </c>
      <c r="B854" s="68"/>
      <c r="C854" s="68"/>
      <c r="D854" s="69"/>
      <c r="E854" s="67"/>
    </row>
    <row r="855" ht="13.5" spans="1:5">
      <c r="A855" s="79" t="s">
        <v>760</v>
      </c>
      <c r="B855" s="68">
        <f>SUM(B856:B882)</f>
        <v>24723</v>
      </c>
      <c r="C855" s="68">
        <v>15423</v>
      </c>
      <c r="D855" s="69">
        <f t="shared" ref="D855:D857" si="65">C855/B855</f>
        <v>0.623832059216115</v>
      </c>
      <c r="E855" s="67"/>
    </row>
    <row r="856" ht="13.5" spans="1:5">
      <c r="A856" s="79" t="s">
        <v>123</v>
      </c>
      <c r="B856" s="68">
        <v>1477</v>
      </c>
      <c r="C856" s="68">
        <v>1477</v>
      </c>
      <c r="D856" s="69">
        <f t="shared" si="65"/>
        <v>1</v>
      </c>
      <c r="E856" s="67"/>
    </row>
    <row r="857" ht="13.5" spans="1:5">
      <c r="A857" s="79" t="s">
        <v>124</v>
      </c>
      <c r="B857" s="68">
        <v>318</v>
      </c>
      <c r="C857" s="68">
        <v>318</v>
      </c>
      <c r="D857" s="69">
        <f t="shared" si="65"/>
        <v>1</v>
      </c>
      <c r="E857" s="67"/>
    </row>
    <row r="858" ht="13.5" spans="1:5">
      <c r="A858" s="79" t="s">
        <v>125</v>
      </c>
      <c r="B858" s="68"/>
      <c r="C858" s="68"/>
      <c r="D858" s="69"/>
      <c r="E858" s="67"/>
    </row>
    <row r="859" ht="13.5" spans="1:5">
      <c r="A859" s="79" t="s">
        <v>761</v>
      </c>
      <c r="B859" s="68">
        <v>383</v>
      </c>
      <c r="C859" s="68">
        <v>383</v>
      </c>
      <c r="D859" s="69">
        <f t="shared" ref="D859:D861" si="66">C859/B859</f>
        <v>1</v>
      </c>
      <c r="E859" s="67"/>
    </row>
    <row r="860" ht="13.5" spans="1:5">
      <c r="A860" s="79" t="s">
        <v>762</v>
      </c>
      <c r="B860" s="68">
        <v>19076</v>
      </c>
      <c r="C860" s="68">
        <v>9776</v>
      </c>
      <c r="D860" s="69">
        <f t="shared" si="66"/>
        <v>0.512476410148878</v>
      </c>
      <c r="E860" s="67"/>
    </row>
    <row r="861" ht="13.5" spans="1:5">
      <c r="A861" s="79" t="s">
        <v>763</v>
      </c>
      <c r="B861" s="68">
        <v>1633</v>
      </c>
      <c r="C861" s="68">
        <v>1633</v>
      </c>
      <c r="D861" s="69">
        <f t="shared" si="66"/>
        <v>1</v>
      </c>
      <c r="E861" s="67"/>
    </row>
    <row r="862" ht="13.5" spans="1:5">
      <c r="A862" s="79" t="s">
        <v>764</v>
      </c>
      <c r="B862" s="68"/>
      <c r="C862" s="68"/>
      <c r="D862" s="69"/>
      <c r="E862" s="67"/>
    </row>
    <row r="863" ht="13.5" spans="1:5">
      <c r="A863" s="79" t="s">
        <v>765</v>
      </c>
      <c r="B863" s="68">
        <v>35</v>
      </c>
      <c r="C863" s="68">
        <v>35</v>
      </c>
      <c r="D863" s="69">
        <f>C863/B863</f>
        <v>1</v>
      </c>
      <c r="E863" s="67"/>
    </row>
    <row r="864" ht="13.5" spans="1:5">
      <c r="A864" s="79" t="s">
        <v>766</v>
      </c>
      <c r="B864" s="68"/>
      <c r="C864" s="68"/>
      <c r="D864" s="69"/>
      <c r="E864" s="67"/>
    </row>
    <row r="865" ht="13.5" spans="1:5">
      <c r="A865" s="79" t="s">
        <v>767</v>
      </c>
      <c r="B865" s="68"/>
      <c r="C865" s="68"/>
      <c r="D865" s="69"/>
      <c r="E865" s="67"/>
    </row>
    <row r="866" ht="13.5" spans="1:5">
      <c r="A866" s="79" t="s">
        <v>768</v>
      </c>
      <c r="B866" s="68">
        <v>21</v>
      </c>
      <c r="C866" s="68">
        <v>21</v>
      </c>
      <c r="D866" s="69">
        <f t="shared" ref="D866:D870" si="67">C866/B866</f>
        <v>1</v>
      </c>
      <c r="E866" s="67"/>
    </row>
    <row r="867" ht="13.5" spans="1:5">
      <c r="A867" s="79" t="s">
        <v>769</v>
      </c>
      <c r="B867" s="68"/>
      <c r="C867" s="68"/>
      <c r="D867" s="69"/>
      <c r="E867" s="67"/>
    </row>
    <row r="868" ht="13.5" spans="1:5">
      <c r="A868" s="79" t="s">
        <v>770</v>
      </c>
      <c r="B868" s="68"/>
      <c r="C868" s="68"/>
      <c r="D868" s="69"/>
      <c r="E868" s="67"/>
    </row>
    <row r="869" ht="13.5" spans="1:5">
      <c r="A869" s="79" t="s">
        <v>771</v>
      </c>
      <c r="B869" s="68">
        <v>648</v>
      </c>
      <c r="C869" s="68">
        <v>648</v>
      </c>
      <c r="D869" s="69">
        <f t="shared" si="67"/>
        <v>1</v>
      </c>
      <c r="E869" s="67"/>
    </row>
    <row r="870" ht="13.5" spans="1:5">
      <c r="A870" s="79" t="s">
        <v>772</v>
      </c>
      <c r="B870" s="68">
        <v>80</v>
      </c>
      <c r="C870" s="68">
        <v>80</v>
      </c>
      <c r="D870" s="69">
        <f t="shared" si="67"/>
        <v>1</v>
      </c>
      <c r="E870" s="67"/>
    </row>
    <row r="871" ht="13.5" spans="1:5">
      <c r="A871" s="79" t="s">
        <v>773</v>
      </c>
      <c r="B871" s="68"/>
      <c r="C871" s="68"/>
      <c r="D871" s="69"/>
      <c r="E871" s="67"/>
    </row>
    <row r="872" ht="13.5" spans="1:5">
      <c r="A872" s="79" t="s">
        <v>774</v>
      </c>
      <c r="B872" s="68"/>
      <c r="C872" s="68"/>
      <c r="D872" s="69"/>
      <c r="E872" s="67"/>
    </row>
    <row r="873" ht="13.5" spans="1:5">
      <c r="A873" s="79" t="s">
        <v>775</v>
      </c>
      <c r="B873" s="68"/>
      <c r="C873" s="68"/>
      <c r="D873" s="69"/>
      <c r="E873" s="67"/>
    </row>
    <row r="874" ht="13.5" spans="1:5">
      <c r="A874" s="79" t="s">
        <v>776</v>
      </c>
      <c r="B874" s="68">
        <v>203</v>
      </c>
      <c r="C874" s="68">
        <v>203</v>
      </c>
      <c r="D874" s="69">
        <f t="shared" ref="D874:D877" si="68">C874/B874</f>
        <v>1</v>
      </c>
      <c r="E874" s="67"/>
    </row>
    <row r="875" ht="13.5" spans="1:5">
      <c r="A875" s="79" t="s">
        <v>777</v>
      </c>
      <c r="B875" s="68">
        <v>448</v>
      </c>
      <c r="C875" s="68">
        <v>448</v>
      </c>
      <c r="D875" s="69">
        <f t="shared" si="68"/>
        <v>1</v>
      </c>
      <c r="E875" s="67"/>
    </row>
    <row r="876" ht="13.5" spans="1:5">
      <c r="A876" s="79" t="s">
        <v>778</v>
      </c>
      <c r="B876" s="68"/>
      <c r="C876" s="68"/>
      <c r="D876" s="69"/>
      <c r="E876" s="67"/>
    </row>
    <row r="877" ht="13.5" spans="1:5">
      <c r="A877" s="79" t="s">
        <v>752</v>
      </c>
      <c r="B877" s="68">
        <v>30</v>
      </c>
      <c r="C877" s="68">
        <v>30</v>
      </c>
      <c r="D877" s="69">
        <f t="shared" si="68"/>
        <v>1</v>
      </c>
      <c r="E877" s="67"/>
    </row>
    <row r="878" ht="13.5" spans="1:5">
      <c r="A878" s="79" t="s">
        <v>779</v>
      </c>
      <c r="B878" s="68"/>
      <c r="C878" s="68"/>
      <c r="D878" s="69"/>
      <c r="E878" s="67"/>
    </row>
    <row r="879" ht="13.5" spans="1:5">
      <c r="A879" s="79" t="s">
        <v>780</v>
      </c>
      <c r="B879" s="68">
        <v>5</v>
      </c>
      <c r="C879" s="68">
        <v>5</v>
      </c>
      <c r="D879" s="69">
        <f t="shared" ref="D879:D885" si="69">C879/B879</f>
        <v>1</v>
      </c>
      <c r="E879" s="67"/>
    </row>
    <row r="880" ht="13.5" spans="1:5">
      <c r="A880" s="79" t="s">
        <v>781</v>
      </c>
      <c r="B880" s="68"/>
      <c r="C880" s="68"/>
      <c r="D880" s="69"/>
      <c r="E880" s="67"/>
    </row>
    <row r="881" ht="13.5" spans="1:5">
      <c r="A881" s="79" t="s">
        <v>782</v>
      </c>
      <c r="B881" s="68"/>
      <c r="C881" s="68"/>
      <c r="D881" s="69"/>
      <c r="E881" s="67"/>
    </row>
    <row r="882" ht="13.5" spans="1:5">
      <c r="A882" s="79" t="s">
        <v>783</v>
      </c>
      <c r="B882" s="68">
        <v>366</v>
      </c>
      <c r="C882" s="68">
        <v>366</v>
      </c>
      <c r="D882" s="69">
        <f t="shared" si="69"/>
        <v>1</v>
      </c>
      <c r="E882" s="67"/>
    </row>
    <row r="883" ht="13.5" spans="1:5">
      <c r="A883" s="79" t="s">
        <v>784</v>
      </c>
      <c r="B883" s="68">
        <v>6483</v>
      </c>
      <c r="C883" s="68">
        <v>6483</v>
      </c>
      <c r="D883" s="69">
        <f t="shared" si="69"/>
        <v>1</v>
      </c>
      <c r="E883" s="67"/>
    </row>
    <row r="884" ht="13.5" spans="1:5">
      <c r="A884" s="79" t="s">
        <v>123</v>
      </c>
      <c r="B884" s="68">
        <v>78</v>
      </c>
      <c r="C884" s="68">
        <v>78</v>
      </c>
      <c r="D884" s="69">
        <f t="shared" si="69"/>
        <v>1</v>
      </c>
      <c r="E884" s="67"/>
    </row>
    <row r="885" ht="13.5" spans="1:5">
      <c r="A885" s="79" t="s">
        <v>124</v>
      </c>
      <c r="B885" s="68">
        <v>81</v>
      </c>
      <c r="C885" s="68">
        <v>81</v>
      </c>
      <c r="D885" s="69">
        <f t="shared" si="69"/>
        <v>1</v>
      </c>
      <c r="E885" s="67"/>
    </row>
    <row r="886" ht="13.5" spans="1:5">
      <c r="A886" s="79" t="s">
        <v>125</v>
      </c>
      <c r="B886" s="68"/>
      <c r="C886" s="68"/>
      <c r="D886" s="69"/>
      <c r="E886" s="67"/>
    </row>
    <row r="887" ht="13.5" spans="1:5">
      <c r="A887" s="79" t="s">
        <v>785</v>
      </c>
      <c r="B887" s="68">
        <v>402</v>
      </c>
      <c r="C887" s="68">
        <v>402</v>
      </c>
      <c r="D887" s="69">
        <f t="shared" ref="D887:D890" si="70">C887/B887</f>
        <v>1</v>
      </c>
      <c r="E887" s="67"/>
    </row>
    <row r="888" ht="13.5" spans="1:5">
      <c r="A888" s="79" t="s">
        <v>786</v>
      </c>
      <c r="B888" s="68">
        <v>1082</v>
      </c>
      <c r="C888" s="68">
        <v>1082</v>
      </c>
      <c r="D888" s="69">
        <f t="shared" si="70"/>
        <v>1</v>
      </c>
      <c r="E888" s="67"/>
    </row>
    <row r="889" ht="13.5" spans="1:5">
      <c r="A889" s="79" t="s">
        <v>787</v>
      </c>
      <c r="B889" s="68">
        <v>4564</v>
      </c>
      <c r="C889" s="68">
        <v>4564</v>
      </c>
      <c r="D889" s="69">
        <f t="shared" si="70"/>
        <v>1</v>
      </c>
      <c r="E889" s="67"/>
    </row>
    <row r="890" ht="13.5" spans="1:5">
      <c r="A890" s="79" t="s">
        <v>788</v>
      </c>
      <c r="B890" s="68">
        <v>257</v>
      </c>
      <c r="C890" s="68">
        <v>257</v>
      </c>
      <c r="D890" s="69">
        <f t="shared" si="70"/>
        <v>1</v>
      </c>
      <c r="E890" s="67"/>
    </row>
    <row r="891" ht="13.5" spans="1:5">
      <c r="A891" s="79" t="s">
        <v>789</v>
      </c>
      <c r="B891" s="68"/>
      <c r="C891" s="68"/>
      <c r="D891" s="69"/>
      <c r="E891" s="67"/>
    </row>
    <row r="892" ht="13.5" spans="1:5">
      <c r="A892" s="79" t="s">
        <v>790</v>
      </c>
      <c r="B892" s="68"/>
      <c r="C892" s="68"/>
      <c r="D892" s="69"/>
      <c r="E892" s="67"/>
    </row>
    <row r="893" ht="13.5" spans="1:5">
      <c r="A893" s="79" t="s">
        <v>791</v>
      </c>
      <c r="B893" s="68">
        <v>19</v>
      </c>
      <c r="C893" s="68">
        <v>19</v>
      </c>
      <c r="D893" s="69">
        <f t="shared" ref="D893:D895" si="71">C893/B893</f>
        <v>1</v>
      </c>
      <c r="E893" s="67"/>
    </row>
    <row r="894" ht="13.5" spans="1:5">
      <c r="A894" s="79" t="s">
        <v>792</v>
      </c>
      <c r="B894" s="68">
        <v>3223</v>
      </c>
      <c r="C894" s="68">
        <v>3223</v>
      </c>
      <c r="D894" s="69">
        <f t="shared" si="71"/>
        <v>1</v>
      </c>
      <c r="E894" s="67"/>
    </row>
    <row r="895" ht="13.5" spans="1:5">
      <c r="A895" s="79" t="s">
        <v>793</v>
      </c>
      <c r="B895" s="68">
        <v>600</v>
      </c>
      <c r="C895" s="68">
        <v>600</v>
      </c>
      <c r="D895" s="69">
        <f t="shared" si="71"/>
        <v>1</v>
      </c>
      <c r="E895" s="67"/>
    </row>
    <row r="896" ht="13.5" spans="1:5">
      <c r="A896" s="79" t="s">
        <v>794</v>
      </c>
      <c r="B896" s="68"/>
      <c r="C896" s="68"/>
      <c r="D896" s="69"/>
      <c r="E896" s="67"/>
    </row>
    <row r="897" ht="13.5" spans="1:5">
      <c r="A897" s="79" t="s">
        <v>795</v>
      </c>
      <c r="B897" s="68">
        <v>1547</v>
      </c>
      <c r="C897" s="68">
        <v>1547</v>
      </c>
      <c r="D897" s="69">
        <f t="shared" ref="D897:D901" si="72">C897/B897</f>
        <v>1</v>
      </c>
      <c r="E897" s="67"/>
    </row>
    <row r="898" ht="13.5" spans="1:5">
      <c r="A898" s="79" t="s">
        <v>796</v>
      </c>
      <c r="B898" s="68">
        <v>128</v>
      </c>
      <c r="C898" s="68">
        <v>128</v>
      </c>
      <c r="D898" s="69">
        <f t="shared" si="72"/>
        <v>1</v>
      </c>
      <c r="E898" s="67"/>
    </row>
    <row r="899" ht="13.5" spans="1:5">
      <c r="A899" s="79" t="s">
        <v>797</v>
      </c>
      <c r="B899" s="68"/>
      <c r="C899" s="68"/>
      <c r="D899" s="69"/>
      <c r="E899" s="67"/>
    </row>
    <row r="900" ht="13.5" spans="1:5">
      <c r="A900" s="79" t="s">
        <v>798</v>
      </c>
      <c r="B900" s="68">
        <v>948</v>
      </c>
      <c r="C900" s="68">
        <v>948</v>
      </c>
      <c r="D900" s="69">
        <f t="shared" si="72"/>
        <v>1</v>
      </c>
      <c r="E900" s="67"/>
    </row>
    <row r="901" ht="13.5" spans="1:5">
      <c r="A901" s="79" t="s">
        <v>799</v>
      </c>
      <c r="B901" s="68">
        <v>778</v>
      </c>
      <c r="C901" s="68">
        <v>778</v>
      </c>
      <c r="D901" s="69">
        <f t="shared" si="72"/>
        <v>1</v>
      </c>
      <c r="E901" s="67"/>
    </row>
    <row r="902" ht="13.5" spans="1:5">
      <c r="A902" s="79" t="s">
        <v>800</v>
      </c>
      <c r="B902" s="68"/>
      <c r="C902" s="68"/>
      <c r="D902" s="69"/>
      <c r="E902" s="67"/>
    </row>
    <row r="903" ht="13.5" spans="1:5">
      <c r="A903" s="79" t="s">
        <v>801</v>
      </c>
      <c r="B903" s="68">
        <v>33</v>
      </c>
      <c r="C903" s="68">
        <v>33</v>
      </c>
      <c r="D903" s="69">
        <f t="shared" ref="D903:D905" si="73">C903/B903</f>
        <v>1</v>
      </c>
      <c r="E903" s="67"/>
    </row>
    <row r="904" ht="13.5" spans="1:5">
      <c r="A904" s="79" t="s">
        <v>802</v>
      </c>
      <c r="B904" s="68">
        <v>627</v>
      </c>
      <c r="C904" s="68">
        <v>627</v>
      </c>
      <c r="D904" s="69">
        <f t="shared" si="73"/>
        <v>1</v>
      </c>
      <c r="E904" s="67"/>
    </row>
    <row r="905" ht="13.5" spans="1:5">
      <c r="A905" s="79" t="s">
        <v>803</v>
      </c>
      <c r="B905" s="68">
        <v>117</v>
      </c>
      <c r="C905" s="68">
        <v>117</v>
      </c>
      <c r="D905" s="69">
        <f t="shared" si="73"/>
        <v>1</v>
      </c>
      <c r="E905" s="67"/>
    </row>
    <row r="906" ht="13.5" spans="1:5">
      <c r="A906" s="79" t="s">
        <v>804</v>
      </c>
      <c r="B906" s="68"/>
      <c r="C906" s="68"/>
      <c r="D906" s="69"/>
      <c r="E906" s="67"/>
    </row>
    <row r="907" ht="13.5" spans="1:5">
      <c r="A907" s="79" t="s">
        <v>805</v>
      </c>
      <c r="B907" s="68">
        <v>1</v>
      </c>
      <c r="C907" s="68">
        <v>1</v>
      </c>
      <c r="D907" s="69">
        <f t="shared" ref="D907:D911" si="74">C907/B907</f>
        <v>1</v>
      </c>
      <c r="E907" s="67"/>
    </row>
    <row r="908" ht="13.5" spans="1:5">
      <c r="A908" s="79" t="s">
        <v>806</v>
      </c>
      <c r="B908" s="68">
        <v>2372</v>
      </c>
      <c r="C908" s="68">
        <v>2372</v>
      </c>
      <c r="D908" s="69">
        <f t="shared" si="74"/>
        <v>1</v>
      </c>
      <c r="E908" s="67"/>
    </row>
    <row r="909" ht="13.5" spans="1:5">
      <c r="A909" s="79" t="s">
        <v>807</v>
      </c>
      <c r="B909" s="68"/>
      <c r="C909" s="68"/>
      <c r="D909" s="69"/>
      <c r="E909" s="67"/>
    </row>
    <row r="910" ht="13.5" spans="1:5">
      <c r="A910" s="79" t="s">
        <v>808</v>
      </c>
      <c r="B910" s="68">
        <v>2372</v>
      </c>
      <c r="C910" s="68">
        <v>2372</v>
      </c>
      <c r="D910" s="69">
        <f t="shared" si="74"/>
        <v>1</v>
      </c>
      <c r="E910" s="67"/>
    </row>
    <row r="911" ht="13.5" spans="1:5">
      <c r="A911" s="79" t="s">
        <v>809</v>
      </c>
      <c r="B911" s="68">
        <v>1722</v>
      </c>
      <c r="C911" s="68">
        <v>1722</v>
      </c>
      <c r="D911" s="69">
        <f t="shared" si="74"/>
        <v>1</v>
      </c>
      <c r="E911" s="67"/>
    </row>
    <row r="912" ht="13.5" spans="1:5">
      <c r="A912" s="79" t="s">
        <v>810</v>
      </c>
      <c r="B912" s="68"/>
      <c r="C912" s="68"/>
      <c r="D912" s="69"/>
      <c r="E912" s="67"/>
    </row>
    <row r="913" ht="13.5" spans="1:5">
      <c r="A913" s="79" t="s">
        <v>811</v>
      </c>
      <c r="B913" s="68">
        <v>1722</v>
      </c>
      <c r="C913" s="68">
        <v>1722</v>
      </c>
      <c r="D913" s="69">
        <f t="shared" ref="D913:D917" si="75">C913/B913</f>
        <v>1</v>
      </c>
      <c r="E913" s="67"/>
    </row>
    <row r="914" ht="13.5" spans="1:5">
      <c r="A914" s="80" t="s">
        <v>812</v>
      </c>
      <c r="B914" s="68">
        <f>B915+B958+B970+B975</f>
        <v>15049</v>
      </c>
      <c r="C914" s="68">
        <f>C915+C958+C970+C975</f>
        <v>15050</v>
      </c>
      <c r="D914" s="69">
        <f t="shared" si="75"/>
        <v>1.00006644959798</v>
      </c>
      <c r="E914" s="67"/>
    </row>
    <row r="915" ht="13.5" spans="1:5">
      <c r="A915" s="79" t="s">
        <v>813</v>
      </c>
      <c r="B915" s="68">
        <v>12253</v>
      </c>
      <c r="C915" s="68">
        <v>12254</v>
      </c>
      <c r="D915" s="69">
        <f t="shared" si="75"/>
        <v>1.00008161266629</v>
      </c>
      <c r="E915" s="67"/>
    </row>
    <row r="916" ht="13.5" spans="1:5">
      <c r="A916" s="79" t="s">
        <v>123</v>
      </c>
      <c r="B916" s="68">
        <v>96</v>
      </c>
      <c r="C916" s="68">
        <v>96</v>
      </c>
      <c r="D916" s="69">
        <f t="shared" si="75"/>
        <v>1</v>
      </c>
      <c r="E916" s="67"/>
    </row>
    <row r="917" ht="13.5" spans="1:5">
      <c r="A917" s="79" t="s">
        <v>124</v>
      </c>
      <c r="B917" s="68">
        <v>241</v>
      </c>
      <c r="C917" s="68">
        <v>242</v>
      </c>
      <c r="D917" s="69">
        <f t="shared" si="75"/>
        <v>1.00414937759336</v>
      </c>
      <c r="E917" s="67"/>
    </row>
    <row r="918" ht="13.5" spans="1:5">
      <c r="A918" s="79" t="s">
        <v>125</v>
      </c>
      <c r="B918" s="68"/>
      <c r="C918" s="68"/>
      <c r="D918" s="69"/>
      <c r="E918" s="67"/>
    </row>
    <row r="919" ht="13.5" spans="1:5">
      <c r="A919" s="79" t="s">
        <v>814</v>
      </c>
      <c r="B919" s="68">
        <v>2339</v>
      </c>
      <c r="C919" s="68">
        <v>2339</v>
      </c>
      <c r="D919" s="69">
        <f t="shared" ref="D919:D921" si="76">C919/B919</f>
        <v>1</v>
      </c>
      <c r="E919" s="67"/>
    </row>
    <row r="920" ht="13.5" spans="1:5">
      <c r="A920" s="79" t="s">
        <v>815</v>
      </c>
      <c r="B920" s="68">
        <v>7602</v>
      </c>
      <c r="C920" s="68">
        <v>7602</v>
      </c>
      <c r="D920" s="69">
        <f t="shared" si="76"/>
        <v>1</v>
      </c>
      <c r="E920" s="67"/>
    </row>
    <row r="921" ht="13.5" spans="1:5">
      <c r="A921" s="79" t="s">
        <v>816</v>
      </c>
      <c r="B921" s="68">
        <v>90</v>
      </c>
      <c r="C921" s="68">
        <v>90</v>
      </c>
      <c r="D921" s="69">
        <f t="shared" si="76"/>
        <v>1</v>
      </c>
      <c r="E921" s="67"/>
    </row>
    <row r="922" ht="13.5" spans="1:5">
      <c r="A922" s="79" t="s">
        <v>817</v>
      </c>
      <c r="B922" s="68"/>
      <c r="C922" s="68"/>
      <c r="D922" s="69"/>
      <c r="E922" s="67"/>
    </row>
    <row r="923" ht="13.5" spans="1:5">
      <c r="A923" s="79" t="s">
        <v>818</v>
      </c>
      <c r="B923" s="68"/>
      <c r="C923" s="68"/>
      <c r="D923" s="69"/>
      <c r="E923" s="67"/>
    </row>
    <row r="924" ht="13.5" spans="1:5">
      <c r="A924" s="79" t="s">
        <v>819</v>
      </c>
      <c r="B924" s="68">
        <v>420</v>
      </c>
      <c r="C924" s="68">
        <v>420</v>
      </c>
      <c r="D924" s="69">
        <f>C924/B924</f>
        <v>1</v>
      </c>
      <c r="E924" s="67"/>
    </row>
    <row r="925" ht="13.5" spans="1:5">
      <c r="A925" s="79" t="s">
        <v>820</v>
      </c>
      <c r="B925" s="68"/>
      <c r="C925" s="68"/>
      <c r="D925" s="69"/>
      <c r="E925" s="67"/>
    </row>
    <row r="926" ht="13.5" spans="1:5">
      <c r="A926" s="79" t="s">
        <v>821</v>
      </c>
      <c r="B926" s="68"/>
      <c r="C926" s="68"/>
      <c r="D926" s="69"/>
      <c r="E926" s="67"/>
    </row>
    <row r="927" ht="13.5" spans="1:5">
      <c r="A927" s="79" t="s">
        <v>822</v>
      </c>
      <c r="B927" s="68">
        <v>20</v>
      </c>
      <c r="C927" s="68">
        <v>20</v>
      </c>
      <c r="D927" s="69">
        <f>C927/B927</f>
        <v>1</v>
      </c>
      <c r="E927" s="67"/>
    </row>
    <row r="928" ht="13.5" spans="1:5">
      <c r="A928" s="79" t="s">
        <v>823</v>
      </c>
      <c r="B928" s="68"/>
      <c r="C928" s="68"/>
      <c r="D928" s="69"/>
      <c r="E928" s="67"/>
    </row>
    <row r="929" ht="13.5" spans="1:5">
      <c r="A929" s="79" t="s">
        <v>824</v>
      </c>
      <c r="B929" s="68"/>
      <c r="C929" s="68"/>
      <c r="D929" s="69"/>
      <c r="E929" s="67"/>
    </row>
    <row r="930" ht="13.5" spans="1:5">
      <c r="A930" s="79" t="s">
        <v>825</v>
      </c>
      <c r="B930" s="68"/>
      <c r="C930" s="68"/>
      <c r="D930" s="69"/>
      <c r="E930" s="67"/>
    </row>
    <row r="931" ht="13.5" spans="1:5">
      <c r="A931" s="79" t="s">
        <v>826</v>
      </c>
      <c r="B931" s="68"/>
      <c r="C931" s="68"/>
      <c r="D931" s="69"/>
      <c r="E931" s="67"/>
    </row>
    <row r="932" ht="13.5" spans="1:5">
      <c r="A932" s="79" t="s">
        <v>827</v>
      </c>
      <c r="B932" s="68"/>
      <c r="C932" s="68"/>
      <c r="D932" s="69"/>
      <c r="E932" s="67"/>
    </row>
    <row r="933" ht="13.5" spans="1:5">
      <c r="A933" s="79" t="s">
        <v>828</v>
      </c>
      <c r="B933" s="68"/>
      <c r="C933" s="68"/>
      <c r="D933" s="69"/>
      <c r="E933" s="67"/>
    </row>
    <row r="934" ht="13.5" spans="1:5">
      <c r="A934" s="79" t="s">
        <v>829</v>
      </c>
      <c r="B934" s="68">
        <v>639</v>
      </c>
      <c r="C934" s="68">
        <v>639</v>
      </c>
      <c r="D934" s="69">
        <f t="shared" ref="D934:D937" si="77">C934/B934</f>
        <v>1</v>
      </c>
      <c r="E934" s="67"/>
    </row>
    <row r="935" ht="13.5" spans="1:5">
      <c r="A935" s="79" t="s">
        <v>830</v>
      </c>
      <c r="B935" s="68"/>
      <c r="C935" s="68"/>
      <c r="D935" s="69"/>
      <c r="E935" s="67"/>
    </row>
    <row r="936" ht="13.5" spans="1:5">
      <c r="A936" s="79" t="s">
        <v>831</v>
      </c>
      <c r="B936" s="68">
        <v>353</v>
      </c>
      <c r="C936" s="68">
        <v>353</v>
      </c>
      <c r="D936" s="69">
        <f t="shared" si="77"/>
        <v>1</v>
      </c>
      <c r="E936" s="67"/>
    </row>
    <row r="937" ht="13.5" spans="1:5">
      <c r="A937" s="79" t="s">
        <v>832</v>
      </c>
      <c r="B937" s="68">
        <v>453</v>
      </c>
      <c r="C937" s="68">
        <v>453</v>
      </c>
      <c r="D937" s="69">
        <f t="shared" si="77"/>
        <v>1</v>
      </c>
      <c r="E937" s="67"/>
    </row>
    <row r="938" ht="13.5" spans="1:5">
      <c r="A938" s="79" t="s">
        <v>833</v>
      </c>
      <c r="B938" s="68"/>
      <c r="C938" s="68"/>
      <c r="D938" s="69"/>
      <c r="E938" s="67"/>
    </row>
    <row r="939" ht="13.5" spans="1:5">
      <c r="A939" s="79" t="s">
        <v>123</v>
      </c>
      <c r="B939" s="68"/>
      <c r="C939" s="68"/>
      <c r="D939" s="69"/>
      <c r="E939" s="67"/>
    </row>
    <row r="940" ht="13.5" spans="1:5">
      <c r="A940" s="79" t="s">
        <v>124</v>
      </c>
      <c r="B940" s="68"/>
      <c r="C940" s="68"/>
      <c r="D940" s="69"/>
      <c r="E940" s="67"/>
    </row>
    <row r="941" ht="13.5" spans="1:5">
      <c r="A941" s="79" t="s">
        <v>125</v>
      </c>
      <c r="B941" s="68"/>
      <c r="C941" s="68"/>
      <c r="D941" s="69"/>
      <c r="E941" s="67"/>
    </row>
    <row r="942" ht="13.5" spans="1:5">
      <c r="A942" s="79" t="s">
        <v>834</v>
      </c>
      <c r="B942" s="68"/>
      <c r="C942" s="68"/>
      <c r="D942" s="69"/>
      <c r="E942" s="67"/>
    </row>
    <row r="943" ht="13.5" spans="1:5">
      <c r="A943" s="79" t="s">
        <v>835</v>
      </c>
      <c r="B943" s="68"/>
      <c r="C943" s="68"/>
      <c r="D943" s="69"/>
      <c r="E943" s="67"/>
    </row>
    <row r="944" ht="13.5" spans="1:5">
      <c r="A944" s="79" t="s">
        <v>836</v>
      </c>
      <c r="B944" s="68"/>
      <c r="C944" s="68"/>
      <c r="D944" s="69"/>
      <c r="E944" s="67"/>
    </row>
    <row r="945" ht="13.5" spans="1:5">
      <c r="A945" s="79" t="s">
        <v>837</v>
      </c>
      <c r="B945" s="68"/>
      <c r="C945" s="68"/>
      <c r="D945" s="69"/>
      <c r="E945" s="67"/>
    </row>
    <row r="946" ht="13.5" spans="1:5">
      <c r="A946" s="79" t="s">
        <v>838</v>
      </c>
      <c r="B946" s="68"/>
      <c r="C946" s="68"/>
      <c r="D946" s="69"/>
      <c r="E946" s="67"/>
    </row>
    <row r="947" ht="13.5" spans="1:5">
      <c r="A947" s="79" t="s">
        <v>839</v>
      </c>
      <c r="B947" s="68"/>
      <c r="C947" s="68"/>
      <c r="D947" s="69"/>
      <c r="E947" s="67"/>
    </row>
    <row r="948" ht="13.5" spans="1:5">
      <c r="A948" s="79" t="s">
        <v>840</v>
      </c>
      <c r="B948" s="68"/>
      <c r="C948" s="68"/>
      <c r="D948" s="69"/>
      <c r="E948" s="67"/>
    </row>
    <row r="949" ht="13.5" spans="1:5">
      <c r="A949" s="79" t="s">
        <v>123</v>
      </c>
      <c r="B949" s="68"/>
      <c r="C949" s="68"/>
      <c r="D949" s="69"/>
      <c r="E949" s="67"/>
    </row>
    <row r="950" ht="13.5" spans="1:5">
      <c r="A950" s="79" t="s">
        <v>124</v>
      </c>
      <c r="B950" s="68"/>
      <c r="C950" s="68"/>
      <c r="D950" s="69"/>
      <c r="E950" s="67"/>
    </row>
    <row r="951" ht="13.5" spans="1:5">
      <c r="A951" s="79" t="s">
        <v>125</v>
      </c>
      <c r="B951" s="68"/>
      <c r="C951" s="68"/>
      <c r="D951" s="69"/>
      <c r="E951" s="67"/>
    </row>
    <row r="952" ht="13.5" spans="1:5">
      <c r="A952" s="79" t="s">
        <v>841</v>
      </c>
      <c r="B952" s="68"/>
      <c r="C952" s="68"/>
      <c r="D952" s="69"/>
      <c r="E952" s="67"/>
    </row>
    <row r="953" ht="13.5" spans="1:5">
      <c r="A953" s="79" t="s">
        <v>842</v>
      </c>
      <c r="B953" s="68"/>
      <c r="C953" s="68"/>
      <c r="D953" s="69"/>
      <c r="E953" s="67"/>
    </row>
    <row r="954" ht="13.5" spans="1:5">
      <c r="A954" s="79" t="s">
        <v>843</v>
      </c>
      <c r="B954" s="68"/>
      <c r="C954" s="68"/>
      <c r="D954" s="69"/>
      <c r="E954" s="67"/>
    </row>
    <row r="955" ht="13.5" spans="1:5">
      <c r="A955" s="79" t="s">
        <v>844</v>
      </c>
      <c r="B955" s="68"/>
      <c r="C955" s="68"/>
      <c r="D955" s="69"/>
      <c r="E955" s="67"/>
    </row>
    <row r="956" ht="13.5" spans="1:5">
      <c r="A956" s="79" t="s">
        <v>845</v>
      </c>
      <c r="B956" s="68"/>
      <c r="C956" s="68"/>
      <c r="D956" s="69"/>
      <c r="E956" s="67"/>
    </row>
    <row r="957" ht="13.5" spans="1:5">
      <c r="A957" s="79" t="s">
        <v>846</v>
      </c>
      <c r="B957" s="68"/>
      <c r="C957" s="68"/>
      <c r="D957" s="69"/>
      <c r="E957" s="67"/>
    </row>
    <row r="958" ht="13.5" spans="1:5">
      <c r="A958" s="79" t="s">
        <v>847</v>
      </c>
      <c r="B958" s="68">
        <v>865</v>
      </c>
      <c r="C958" s="68">
        <v>865</v>
      </c>
      <c r="D958" s="69">
        <f t="shared" ref="D958:D962" si="78">C958/B958</f>
        <v>1</v>
      </c>
      <c r="E958" s="67"/>
    </row>
    <row r="959" ht="13.5" spans="1:5">
      <c r="A959" s="79" t="s">
        <v>848</v>
      </c>
      <c r="B959" s="68">
        <v>361</v>
      </c>
      <c r="C959" s="68">
        <v>361</v>
      </c>
      <c r="D959" s="69">
        <f t="shared" si="78"/>
        <v>1</v>
      </c>
      <c r="E959" s="67"/>
    </row>
    <row r="960" ht="13.5" spans="1:5">
      <c r="A960" s="79" t="s">
        <v>849</v>
      </c>
      <c r="B960" s="68">
        <v>309</v>
      </c>
      <c r="C960" s="68">
        <v>309</v>
      </c>
      <c r="D960" s="69">
        <f t="shared" si="78"/>
        <v>1</v>
      </c>
      <c r="E960" s="67"/>
    </row>
    <row r="961" ht="13.5" spans="1:5">
      <c r="A961" s="79" t="s">
        <v>850</v>
      </c>
      <c r="B961" s="68">
        <v>168</v>
      </c>
      <c r="C961" s="68">
        <v>168</v>
      </c>
      <c r="D961" s="69">
        <f t="shared" si="78"/>
        <v>1</v>
      </c>
      <c r="E961" s="67"/>
    </row>
    <row r="962" ht="13.5" spans="1:5">
      <c r="A962" s="79" t="s">
        <v>851</v>
      </c>
      <c r="B962" s="68">
        <v>27</v>
      </c>
      <c r="C962" s="68">
        <v>27</v>
      </c>
      <c r="D962" s="69">
        <f t="shared" si="78"/>
        <v>1</v>
      </c>
      <c r="E962" s="67"/>
    </row>
    <row r="963" ht="13.5" spans="1:5">
      <c r="A963" s="79" t="s">
        <v>852</v>
      </c>
      <c r="B963" s="68"/>
      <c r="C963" s="68"/>
      <c r="D963" s="69"/>
      <c r="E963" s="67"/>
    </row>
    <row r="964" ht="13.5" spans="1:5">
      <c r="A964" s="79" t="s">
        <v>123</v>
      </c>
      <c r="B964" s="68"/>
      <c r="C964" s="68"/>
      <c r="D964" s="69"/>
      <c r="E964" s="67"/>
    </row>
    <row r="965" ht="13.5" spans="1:5">
      <c r="A965" s="79" t="s">
        <v>124</v>
      </c>
      <c r="B965" s="68"/>
      <c r="C965" s="68"/>
      <c r="D965" s="69"/>
      <c r="E965" s="67"/>
    </row>
    <row r="966" ht="13.5" spans="1:5">
      <c r="A966" s="79" t="s">
        <v>125</v>
      </c>
      <c r="B966" s="68"/>
      <c r="C966" s="68"/>
      <c r="D966" s="69"/>
      <c r="E966" s="67"/>
    </row>
    <row r="967" ht="13.5" spans="1:5">
      <c r="A967" s="79" t="s">
        <v>838</v>
      </c>
      <c r="B967" s="68"/>
      <c r="C967" s="68"/>
      <c r="D967" s="69"/>
      <c r="E967" s="67"/>
    </row>
    <row r="968" ht="13.5" spans="1:5">
      <c r="A968" s="79" t="s">
        <v>853</v>
      </c>
      <c r="B968" s="68"/>
      <c r="C968" s="68"/>
      <c r="D968" s="69"/>
      <c r="E968" s="67"/>
    </row>
    <row r="969" ht="13.5" spans="1:5">
      <c r="A969" s="79" t="s">
        <v>854</v>
      </c>
      <c r="B969" s="68"/>
      <c r="C969" s="68"/>
      <c r="D969" s="69"/>
      <c r="E969" s="67"/>
    </row>
    <row r="970" ht="13.5" spans="1:5">
      <c r="A970" s="79" t="s">
        <v>855</v>
      </c>
      <c r="B970" s="68">
        <v>1552</v>
      </c>
      <c r="C970" s="68">
        <v>1552</v>
      </c>
      <c r="D970" s="69">
        <f t="shared" ref="D970:D972" si="79">C970/B970</f>
        <v>1</v>
      </c>
      <c r="E970" s="67"/>
    </row>
    <row r="971" ht="13.5" spans="1:5">
      <c r="A971" s="79" t="s">
        <v>856</v>
      </c>
      <c r="B971" s="68">
        <v>438</v>
      </c>
      <c r="C971" s="68">
        <v>438</v>
      </c>
      <c r="D971" s="69">
        <f t="shared" si="79"/>
        <v>1</v>
      </c>
      <c r="E971" s="67"/>
    </row>
    <row r="972" ht="13.5" spans="1:5">
      <c r="A972" s="79" t="s">
        <v>857</v>
      </c>
      <c r="B972" s="68">
        <v>1114</v>
      </c>
      <c r="C972" s="68">
        <v>1114</v>
      </c>
      <c r="D972" s="69">
        <f t="shared" si="79"/>
        <v>1</v>
      </c>
      <c r="E972" s="67"/>
    </row>
    <row r="973" ht="13.5" spans="1:5">
      <c r="A973" s="79" t="s">
        <v>858</v>
      </c>
      <c r="B973" s="68"/>
      <c r="C973" s="68"/>
      <c r="D973" s="69"/>
      <c r="E973" s="67"/>
    </row>
    <row r="974" ht="13.5" spans="1:5">
      <c r="A974" s="79" t="s">
        <v>859</v>
      </c>
      <c r="B974" s="68"/>
      <c r="C974" s="68"/>
      <c r="D974" s="69"/>
      <c r="E974" s="67"/>
    </row>
    <row r="975" ht="13.5" spans="1:5">
      <c r="A975" s="79" t="s">
        <v>860</v>
      </c>
      <c r="B975" s="68">
        <v>379</v>
      </c>
      <c r="C975" s="68">
        <v>379</v>
      </c>
      <c r="D975" s="69">
        <f t="shared" ref="D975:D978" si="80">C975/B975</f>
        <v>1</v>
      </c>
      <c r="E975" s="67"/>
    </row>
    <row r="976" ht="13.5" spans="1:5">
      <c r="A976" s="79" t="s">
        <v>861</v>
      </c>
      <c r="B976" s="68">
        <v>379</v>
      </c>
      <c r="C976" s="68">
        <v>379</v>
      </c>
      <c r="D976" s="69">
        <f t="shared" si="80"/>
        <v>1</v>
      </c>
      <c r="E976" s="67"/>
    </row>
    <row r="977" ht="13.5" spans="1:5">
      <c r="A977" s="79" t="s">
        <v>862</v>
      </c>
      <c r="B977" s="68"/>
      <c r="C977" s="68"/>
      <c r="D977" s="69"/>
      <c r="E977" s="67"/>
    </row>
    <row r="978" ht="13.5" spans="1:5">
      <c r="A978" s="79" t="s">
        <v>863</v>
      </c>
      <c r="B978" s="68">
        <f>B989+B1010+B1024+B1031+B1038</f>
        <v>9918</v>
      </c>
      <c r="C978" s="68">
        <f>C989+C1010+C1024+C1031+C1038</f>
        <v>9350</v>
      </c>
      <c r="D978" s="69">
        <f t="shared" si="80"/>
        <v>0.942730389191369</v>
      </c>
      <c r="E978" s="67"/>
    </row>
    <row r="979" ht="13.5" spans="1:5">
      <c r="A979" s="79" t="s">
        <v>864</v>
      </c>
      <c r="B979" s="68"/>
      <c r="C979" s="68"/>
      <c r="D979" s="69"/>
      <c r="E979" s="67"/>
    </row>
    <row r="980" ht="13.5" spans="1:5">
      <c r="A980" s="79" t="s">
        <v>123</v>
      </c>
      <c r="B980" s="68"/>
      <c r="C980" s="68"/>
      <c r="D980" s="69"/>
      <c r="E980" s="67"/>
    </row>
    <row r="981" ht="13.5" spans="1:5">
      <c r="A981" s="79" t="s">
        <v>124</v>
      </c>
      <c r="B981" s="68"/>
      <c r="C981" s="68"/>
      <c r="D981" s="69"/>
      <c r="E981" s="67"/>
    </row>
    <row r="982" ht="13.5" spans="1:5">
      <c r="A982" s="79" t="s">
        <v>125</v>
      </c>
      <c r="B982" s="68"/>
      <c r="C982" s="68"/>
      <c r="D982" s="69"/>
      <c r="E982" s="67"/>
    </row>
    <row r="983" ht="13.5" spans="1:5">
      <c r="A983" s="79" t="s">
        <v>865</v>
      </c>
      <c r="B983" s="68"/>
      <c r="C983" s="68"/>
      <c r="D983" s="69"/>
      <c r="E983" s="67"/>
    </row>
    <row r="984" ht="13.5" spans="1:5">
      <c r="A984" s="79" t="s">
        <v>866</v>
      </c>
      <c r="B984" s="68"/>
      <c r="C984" s="68"/>
      <c r="D984" s="69"/>
      <c r="E984" s="67"/>
    </row>
    <row r="985" ht="13.5" spans="1:5">
      <c r="A985" s="79" t="s">
        <v>867</v>
      </c>
      <c r="B985" s="68"/>
      <c r="C985" s="68"/>
      <c r="D985" s="69"/>
      <c r="E985" s="67"/>
    </row>
    <row r="986" ht="13.5" spans="1:5">
      <c r="A986" s="79" t="s">
        <v>868</v>
      </c>
      <c r="B986" s="68"/>
      <c r="C986" s="68"/>
      <c r="D986" s="69"/>
      <c r="E986" s="67"/>
    </row>
    <row r="987" ht="13.5" spans="1:5">
      <c r="A987" s="79" t="s">
        <v>869</v>
      </c>
      <c r="B987" s="68"/>
      <c r="C987" s="68"/>
      <c r="D987" s="69"/>
      <c r="E987" s="67"/>
    </row>
    <row r="988" ht="13.5" spans="1:5">
      <c r="A988" s="79" t="s">
        <v>870</v>
      </c>
      <c r="B988" s="68"/>
      <c r="C988" s="68"/>
      <c r="D988" s="69"/>
      <c r="E988" s="67"/>
    </row>
    <row r="989" ht="13.5" spans="1:5">
      <c r="A989" s="79" t="s">
        <v>871</v>
      </c>
      <c r="B989" s="68">
        <v>2</v>
      </c>
      <c r="C989" s="68">
        <v>2</v>
      </c>
      <c r="D989" s="69">
        <f>C989/B989</f>
        <v>1</v>
      </c>
      <c r="E989" s="67"/>
    </row>
    <row r="990" ht="13.5" spans="1:5">
      <c r="A990" s="79" t="s">
        <v>123</v>
      </c>
      <c r="B990" s="68"/>
      <c r="C990" s="68"/>
      <c r="D990" s="69"/>
      <c r="E990" s="67"/>
    </row>
    <row r="991" ht="13.5" spans="1:5">
      <c r="A991" s="79" t="s">
        <v>124</v>
      </c>
      <c r="B991" s="68"/>
      <c r="C991" s="68"/>
      <c r="D991" s="69"/>
      <c r="E991" s="67"/>
    </row>
    <row r="992" ht="13.5" spans="1:5">
      <c r="A992" s="79" t="s">
        <v>125</v>
      </c>
      <c r="B992" s="68"/>
      <c r="C992" s="68"/>
      <c r="D992" s="69"/>
      <c r="E992" s="67"/>
    </row>
    <row r="993" ht="13.5" spans="1:5">
      <c r="A993" s="79" t="s">
        <v>872</v>
      </c>
      <c r="B993" s="68"/>
      <c r="C993" s="68"/>
      <c r="D993" s="69"/>
      <c r="E993" s="67"/>
    </row>
    <row r="994" ht="13.5" spans="1:5">
      <c r="A994" s="79" t="s">
        <v>873</v>
      </c>
      <c r="B994" s="68"/>
      <c r="C994" s="68"/>
      <c r="D994" s="69"/>
      <c r="E994" s="67"/>
    </row>
    <row r="995" ht="13.5" spans="1:5">
      <c r="A995" s="79" t="s">
        <v>874</v>
      </c>
      <c r="B995" s="68"/>
      <c r="C995" s="68"/>
      <c r="D995" s="69"/>
      <c r="E995" s="67"/>
    </row>
    <row r="996" ht="13.5" spans="1:5">
      <c r="A996" s="79" t="s">
        <v>875</v>
      </c>
      <c r="B996" s="68"/>
      <c r="C996" s="68"/>
      <c r="D996" s="69"/>
      <c r="E996" s="67"/>
    </row>
    <row r="997" ht="13.5" spans="1:5">
      <c r="A997" s="79" t="s">
        <v>876</v>
      </c>
      <c r="B997" s="68"/>
      <c r="C997" s="68"/>
      <c r="D997" s="69"/>
      <c r="E997" s="67"/>
    </row>
    <row r="998" ht="13.5" spans="1:5">
      <c r="A998" s="79" t="s">
        <v>877</v>
      </c>
      <c r="B998" s="68"/>
      <c r="C998" s="68"/>
      <c r="D998" s="69"/>
      <c r="E998" s="67"/>
    </row>
    <row r="999" ht="13.5" spans="1:5">
      <c r="A999" s="79" t="s">
        <v>878</v>
      </c>
      <c r="B999" s="68"/>
      <c r="C999" s="68"/>
      <c r="D999" s="69"/>
      <c r="E999" s="67"/>
    </row>
    <row r="1000" ht="13.5" spans="1:5">
      <c r="A1000" s="79" t="s">
        <v>879</v>
      </c>
      <c r="B1000" s="68"/>
      <c r="C1000" s="68"/>
      <c r="D1000" s="69"/>
      <c r="E1000" s="67"/>
    </row>
    <row r="1001" ht="13.5" spans="1:5">
      <c r="A1001" s="79" t="s">
        <v>880</v>
      </c>
      <c r="B1001" s="68"/>
      <c r="C1001" s="68"/>
      <c r="D1001" s="69"/>
      <c r="E1001" s="67"/>
    </row>
    <row r="1002" ht="13.5" spans="1:5">
      <c r="A1002" s="79" t="s">
        <v>881</v>
      </c>
      <c r="B1002" s="68"/>
      <c r="C1002" s="68"/>
      <c r="D1002" s="69"/>
      <c r="E1002" s="67"/>
    </row>
    <row r="1003" ht="13.5" spans="1:5">
      <c r="A1003" s="79" t="s">
        <v>882</v>
      </c>
      <c r="B1003" s="68"/>
      <c r="C1003" s="68"/>
      <c r="D1003" s="69"/>
      <c r="E1003" s="67"/>
    </row>
    <row r="1004" ht="13.5" spans="1:5">
      <c r="A1004" s="79" t="s">
        <v>883</v>
      </c>
      <c r="B1004" s="68">
        <v>2</v>
      </c>
      <c r="C1004" s="68">
        <v>2</v>
      </c>
      <c r="D1004" s="69">
        <f>C1004/B1004</f>
        <v>1</v>
      </c>
      <c r="E1004" s="67"/>
    </row>
    <row r="1005" ht="13.5" spans="1:5">
      <c r="A1005" s="79" t="s">
        <v>884</v>
      </c>
      <c r="B1005" s="68"/>
      <c r="C1005" s="68"/>
      <c r="D1005" s="69"/>
      <c r="E1005" s="67"/>
    </row>
    <row r="1006" ht="13.5" spans="1:5">
      <c r="A1006" s="79" t="s">
        <v>123</v>
      </c>
      <c r="B1006" s="68"/>
      <c r="C1006" s="68"/>
      <c r="D1006" s="69"/>
      <c r="E1006" s="67"/>
    </row>
    <row r="1007" ht="13.5" spans="1:5">
      <c r="A1007" s="79" t="s">
        <v>124</v>
      </c>
      <c r="B1007" s="68"/>
      <c r="C1007" s="68"/>
      <c r="D1007" s="69"/>
      <c r="E1007" s="67"/>
    </row>
    <row r="1008" ht="13.5" spans="1:5">
      <c r="A1008" s="79" t="s">
        <v>125</v>
      </c>
      <c r="B1008" s="68"/>
      <c r="C1008" s="68"/>
      <c r="D1008" s="69"/>
      <c r="E1008" s="67"/>
    </row>
    <row r="1009" ht="13.5" spans="1:5">
      <c r="A1009" s="79" t="s">
        <v>885</v>
      </c>
      <c r="B1009" s="68"/>
      <c r="C1009" s="68"/>
      <c r="D1009" s="69"/>
      <c r="E1009" s="67"/>
    </row>
    <row r="1010" ht="13.5" spans="1:5">
      <c r="A1010" s="79" t="s">
        <v>886</v>
      </c>
      <c r="B1010" s="68">
        <v>2061</v>
      </c>
      <c r="C1010" s="68">
        <v>2061</v>
      </c>
      <c r="D1010" s="69">
        <f t="shared" ref="D1010:D1012" si="81">C1010/B1010</f>
        <v>1</v>
      </c>
      <c r="E1010" s="67"/>
    </row>
    <row r="1011" ht="13.5" spans="1:5">
      <c r="A1011" s="79" t="s">
        <v>123</v>
      </c>
      <c r="B1011" s="68">
        <v>1478</v>
      </c>
      <c r="C1011" s="68">
        <v>1478</v>
      </c>
      <c r="D1011" s="69">
        <f t="shared" si="81"/>
        <v>1</v>
      </c>
      <c r="E1011" s="67"/>
    </row>
    <row r="1012" ht="13.5" spans="1:5">
      <c r="A1012" s="79" t="s">
        <v>124</v>
      </c>
      <c r="B1012" s="68">
        <v>16</v>
      </c>
      <c r="C1012" s="68">
        <v>16</v>
      </c>
      <c r="D1012" s="69">
        <f t="shared" si="81"/>
        <v>1</v>
      </c>
      <c r="E1012" s="67"/>
    </row>
    <row r="1013" ht="13.5" spans="1:5">
      <c r="A1013" s="79" t="s">
        <v>125</v>
      </c>
      <c r="B1013" s="68"/>
      <c r="C1013" s="68"/>
      <c r="D1013" s="69"/>
      <c r="E1013" s="67"/>
    </row>
    <row r="1014" ht="13.5" spans="1:5">
      <c r="A1014" s="79" t="s">
        <v>887</v>
      </c>
      <c r="B1014" s="68"/>
      <c r="C1014" s="68"/>
      <c r="D1014" s="69"/>
      <c r="E1014" s="67"/>
    </row>
    <row r="1015" ht="13.5" spans="1:5">
      <c r="A1015" s="79" t="s">
        <v>888</v>
      </c>
      <c r="B1015" s="68"/>
      <c r="C1015" s="68"/>
      <c r="D1015" s="69"/>
      <c r="E1015" s="67"/>
    </row>
    <row r="1016" ht="13.5" spans="1:5">
      <c r="A1016" s="79" t="s">
        <v>889</v>
      </c>
      <c r="B1016" s="68"/>
      <c r="C1016" s="68"/>
      <c r="D1016" s="69"/>
      <c r="E1016" s="67"/>
    </row>
    <row r="1017" ht="13.5" spans="1:5">
      <c r="A1017" s="79" t="s">
        <v>890</v>
      </c>
      <c r="B1017" s="68"/>
      <c r="C1017" s="68"/>
      <c r="D1017" s="69"/>
      <c r="E1017" s="67"/>
    </row>
    <row r="1018" ht="13.5" spans="1:5">
      <c r="A1018" s="79" t="s">
        <v>891</v>
      </c>
      <c r="B1018" s="68"/>
      <c r="C1018" s="68"/>
      <c r="D1018" s="69"/>
      <c r="E1018" s="67"/>
    </row>
    <row r="1019" ht="13.5" spans="1:5">
      <c r="A1019" s="79" t="s">
        <v>892</v>
      </c>
      <c r="B1019" s="68"/>
      <c r="C1019" s="68"/>
      <c r="D1019" s="69"/>
      <c r="E1019" s="67"/>
    </row>
    <row r="1020" ht="13.5" spans="1:5">
      <c r="A1020" s="79" t="s">
        <v>893</v>
      </c>
      <c r="B1020" s="68"/>
      <c r="C1020" s="68"/>
      <c r="D1020" s="69"/>
      <c r="E1020" s="67"/>
    </row>
    <row r="1021" ht="13.5" spans="1:5">
      <c r="A1021" s="79" t="s">
        <v>838</v>
      </c>
      <c r="B1021" s="68"/>
      <c r="C1021" s="68"/>
      <c r="D1021" s="69"/>
      <c r="E1021" s="67"/>
    </row>
    <row r="1022" ht="13.5" spans="1:5">
      <c r="A1022" s="79" t="s">
        <v>894</v>
      </c>
      <c r="B1022" s="68"/>
      <c r="C1022" s="68"/>
      <c r="D1022" s="69"/>
      <c r="E1022" s="67"/>
    </row>
    <row r="1023" ht="13.5" spans="1:5">
      <c r="A1023" s="79" t="s">
        <v>895</v>
      </c>
      <c r="B1023" s="68">
        <v>567</v>
      </c>
      <c r="C1023" s="68">
        <v>567</v>
      </c>
      <c r="D1023" s="69">
        <f t="shared" ref="D1023:D1026" si="82">C1023/B1023</f>
        <v>1</v>
      </c>
      <c r="E1023" s="67"/>
    </row>
    <row r="1024" ht="13.5" spans="1:5">
      <c r="A1024" s="79" t="s">
        <v>896</v>
      </c>
      <c r="B1024" s="68">
        <v>181</v>
      </c>
      <c r="C1024" s="68">
        <v>181</v>
      </c>
      <c r="D1024" s="69">
        <f t="shared" si="82"/>
        <v>1</v>
      </c>
      <c r="E1024" s="67"/>
    </row>
    <row r="1025" ht="13.5" spans="1:5">
      <c r="A1025" s="79" t="s">
        <v>123</v>
      </c>
      <c r="B1025" s="68">
        <v>59</v>
      </c>
      <c r="C1025" s="68">
        <v>59</v>
      </c>
      <c r="D1025" s="69">
        <f t="shared" si="82"/>
        <v>1</v>
      </c>
      <c r="E1025" s="67"/>
    </row>
    <row r="1026" ht="13.5" spans="1:5">
      <c r="A1026" s="79" t="s">
        <v>124</v>
      </c>
      <c r="B1026" s="68">
        <v>32</v>
      </c>
      <c r="C1026" s="68">
        <v>32</v>
      </c>
      <c r="D1026" s="69">
        <f t="shared" si="82"/>
        <v>1</v>
      </c>
      <c r="E1026" s="67"/>
    </row>
    <row r="1027" ht="13.5" spans="1:5">
      <c r="A1027" s="79" t="s">
        <v>125</v>
      </c>
      <c r="B1027" s="68"/>
      <c r="C1027" s="68"/>
      <c r="D1027" s="69"/>
      <c r="E1027" s="67"/>
    </row>
    <row r="1028" ht="13.5" spans="1:5">
      <c r="A1028" s="79" t="s">
        <v>897</v>
      </c>
      <c r="B1028" s="68"/>
      <c r="C1028" s="68"/>
      <c r="D1028" s="69"/>
      <c r="E1028" s="67"/>
    </row>
    <row r="1029" ht="13.5" spans="1:5">
      <c r="A1029" s="79" t="s">
        <v>898</v>
      </c>
      <c r="B1029" s="68"/>
      <c r="C1029" s="68"/>
      <c r="D1029" s="69"/>
      <c r="E1029" s="67"/>
    </row>
    <row r="1030" ht="13.5" spans="1:5">
      <c r="A1030" s="79" t="s">
        <v>899</v>
      </c>
      <c r="B1030" s="68">
        <v>90</v>
      </c>
      <c r="C1030" s="68">
        <v>90</v>
      </c>
      <c r="D1030" s="69">
        <f>C1030/B1030</f>
        <v>1</v>
      </c>
      <c r="E1030" s="67"/>
    </row>
    <row r="1031" ht="13.5" spans="1:5">
      <c r="A1031" s="79" t="s">
        <v>900</v>
      </c>
      <c r="B1031" s="68">
        <v>7201</v>
      </c>
      <c r="C1031" s="68">
        <v>6633</v>
      </c>
      <c r="D1031" s="69">
        <f>C1031/B1031</f>
        <v>0.92112206637967</v>
      </c>
      <c r="E1031" s="67"/>
    </row>
    <row r="1032" ht="13.5" spans="1:5">
      <c r="A1032" s="79" t="s">
        <v>123</v>
      </c>
      <c r="B1032" s="68"/>
      <c r="C1032" s="68"/>
      <c r="D1032" s="69"/>
      <c r="E1032" s="67"/>
    </row>
    <row r="1033" ht="13.5" spans="1:5">
      <c r="A1033" s="79" t="s">
        <v>124</v>
      </c>
      <c r="B1033" s="68"/>
      <c r="C1033" s="68"/>
      <c r="D1033" s="69"/>
      <c r="E1033" s="67"/>
    </row>
    <row r="1034" ht="13.5" spans="1:5">
      <c r="A1034" s="79" t="s">
        <v>125</v>
      </c>
      <c r="B1034" s="68"/>
      <c r="C1034" s="68"/>
      <c r="D1034" s="69"/>
      <c r="E1034" s="67"/>
    </row>
    <row r="1035" ht="13.5" spans="1:5">
      <c r="A1035" s="79" t="s">
        <v>901</v>
      </c>
      <c r="B1035" s="68"/>
      <c r="C1035" s="68"/>
      <c r="D1035" s="69"/>
      <c r="E1035" s="67"/>
    </row>
    <row r="1036" ht="13.5" spans="1:5">
      <c r="A1036" s="79" t="s">
        <v>902</v>
      </c>
      <c r="B1036" s="68">
        <v>5151</v>
      </c>
      <c r="C1036" s="68">
        <v>4583</v>
      </c>
      <c r="D1036" s="69">
        <f t="shared" ref="D1036:D1038" si="83">C1036/B1036</f>
        <v>0.889730149485537</v>
      </c>
      <c r="E1036" s="67"/>
    </row>
    <row r="1037" ht="13.5" spans="1:5">
      <c r="A1037" s="79" t="s">
        <v>903</v>
      </c>
      <c r="B1037" s="68">
        <v>2050</v>
      </c>
      <c r="C1037" s="68">
        <v>2050</v>
      </c>
      <c r="D1037" s="69">
        <f t="shared" si="83"/>
        <v>1</v>
      </c>
      <c r="E1037" s="67"/>
    </row>
    <row r="1038" ht="13.5" spans="1:5">
      <c r="A1038" s="79" t="s">
        <v>904</v>
      </c>
      <c r="B1038" s="68">
        <v>473</v>
      </c>
      <c r="C1038" s="68">
        <v>473</v>
      </c>
      <c r="D1038" s="69">
        <f t="shared" si="83"/>
        <v>1</v>
      </c>
      <c r="E1038" s="67"/>
    </row>
    <row r="1039" ht="13.5" spans="1:5">
      <c r="A1039" s="79" t="s">
        <v>905</v>
      </c>
      <c r="B1039" s="68"/>
      <c r="C1039" s="68"/>
      <c r="D1039" s="69"/>
      <c r="E1039" s="67"/>
    </row>
    <row r="1040" ht="13.5" spans="1:5">
      <c r="A1040" s="79" t="s">
        <v>906</v>
      </c>
      <c r="B1040" s="68">
        <v>473</v>
      </c>
      <c r="C1040" s="68">
        <v>473</v>
      </c>
      <c r="D1040" s="69">
        <f t="shared" ref="D1040:D1047" si="84">C1040/B1040</f>
        <v>1</v>
      </c>
      <c r="E1040" s="67"/>
    </row>
    <row r="1041" ht="13.5" spans="1:5">
      <c r="A1041" s="79" t="s">
        <v>907</v>
      </c>
      <c r="B1041" s="68"/>
      <c r="C1041" s="68"/>
      <c r="D1041" s="69"/>
      <c r="E1041" s="67"/>
    </row>
    <row r="1042" ht="13.5" spans="1:5">
      <c r="A1042" s="79" t="s">
        <v>908</v>
      </c>
      <c r="B1042" s="68"/>
      <c r="C1042" s="68"/>
      <c r="D1042" s="69"/>
      <c r="E1042" s="67"/>
    </row>
    <row r="1043" ht="13.5" spans="1:5">
      <c r="A1043" s="79" t="s">
        <v>909</v>
      </c>
      <c r="B1043" s="68"/>
      <c r="C1043" s="68"/>
      <c r="D1043" s="69"/>
      <c r="E1043" s="67"/>
    </row>
    <row r="1044" ht="13.5" spans="1:5">
      <c r="A1044" s="79" t="s">
        <v>910</v>
      </c>
      <c r="B1044" s="68">
        <f>B1045+B1055</f>
        <v>1258</v>
      </c>
      <c r="C1044" s="68">
        <f>C1045+C1055</f>
        <v>1260</v>
      </c>
      <c r="D1044" s="69">
        <f t="shared" si="84"/>
        <v>1.00158982511924</v>
      </c>
      <c r="E1044" s="67"/>
    </row>
    <row r="1045" ht="13.5" spans="1:5">
      <c r="A1045" s="79" t="s">
        <v>911</v>
      </c>
      <c r="B1045" s="68">
        <v>1242</v>
      </c>
      <c r="C1045" s="68">
        <v>1244</v>
      </c>
      <c r="D1045" s="69">
        <f t="shared" si="84"/>
        <v>1.00161030595813</v>
      </c>
      <c r="E1045" s="67"/>
    </row>
    <row r="1046" ht="13.5" spans="1:5">
      <c r="A1046" s="79" t="s">
        <v>123</v>
      </c>
      <c r="B1046" s="68">
        <v>545</v>
      </c>
      <c r="C1046" s="68">
        <v>547</v>
      </c>
      <c r="D1046" s="69">
        <f t="shared" si="84"/>
        <v>1.00366972477064</v>
      </c>
      <c r="E1046" s="67"/>
    </row>
    <row r="1047" ht="13.5" spans="1:5">
      <c r="A1047" s="79" t="s">
        <v>124</v>
      </c>
      <c r="B1047" s="68">
        <v>15</v>
      </c>
      <c r="C1047" s="68">
        <v>15</v>
      </c>
      <c r="D1047" s="69">
        <f t="shared" si="84"/>
        <v>1</v>
      </c>
      <c r="E1047" s="67"/>
    </row>
    <row r="1048" ht="13.5" spans="1:5">
      <c r="A1048" s="79" t="s">
        <v>125</v>
      </c>
      <c r="B1048" s="68"/>
      <c r="C1048" s="68"/>
      <c r="D1048" s="69"/>
      <c r="E1048" s="67"/>
    </row>
    <row r="1049" ht="13.5" spans="1:5">
      <c r="A1049" s="79" t="s">
        <v>912</v>
      </c>
      <c r="B1049" s="68"/>
      <c r="C1049" s="68"/>
      <c r="D1049" s="69"/>
      <c r="E1049" s="67"/>
    </row>
    <row r="1050" ht="13.5" spans="1:5">
      <c r="A1050" s="79" t="s">
        <v>913</v>
      </c>
      <c r="B1050" s="68"/>
      <c r="C1050" s="68"/>
      <c r="D1050" s="69"/>
      <c r="E1050" s="67"/>
    </row>
    <row r="1051" ht="13.5" spans="1:5">
      <c r="A1051" s="79" t="s">
        <v>914</v>
      </c>
      <c r="B1051" s="68"/>
      <c r="C1051" s="68"/>
      <c r="D1051" s="69"/>
      <c r="E1051" s="67"/>
    </row>
    <row r="1052" ht="13.5" spans="1:5">
      <c r="A1052" s="79" t="s">
        <v>915</v>
      </c>
      <c r="B1052" s="68"/>
      <c r="C1052" s="68"/>
      <c r="D1052" s="69"/>
      <c r="E1052" s="67"/>
    </row>
    <row r="1053" ht="13.5" spans="1:5">
      <c r="A1053" s="79" t="s">
        <v>132</v>
      </c>
      <c r="B1053" s="68">
        <v>194</v>
      </c>
      <c r="C1053" s="68">
        <v>194</v>
      </c>
      <c r="D1053" s="69">
        <f t="shared" ref="D1053:D1055" si="85">C1053/B1053</f>
        <v>1</v>
      </c>
      <c r="E1053" s="67"/>
    </row>
    <row r="1054" ht="13.5" spans="1:5">
      <c r="A1054" s="79" t="s">
        <v>916</v>
      </c>
      <c r="B1054" s="68">
        <v>488</v>
      </c>
      <c r="C1054" s="68">
        <v>488</v>
      </c>
      <c r="D1054" s="69">
        <f t="shared" si="85"/>
        <v>1</v>
      </c>
      <c r="E1054" s="67"/>
    </row>
    <row r="1055" ht="13.5" spans="1:5">
      <c r="A1055" s="79" t="s">
        <v>917</v>
      </c>
      <c r="B1055" s="68">
        <v>16</v>
      </c>
      <c r="C1055" s="68">
        <v>16</v>
      </c>
      <c r="D1055" s="69">
        <f t="shared" si="85"/>
        <v>1</v>
      </c>
      <c r="E1055" s="67"/>
    </row>
    <row r="1056" ht="13.5" spans="1:5">
      <c r="A1056" s="79" t="s">
        <v>123</v>
      </c>
      <c r="B1056" s="68"/>
      <c r="C1056" s="68"/>
      <c r="D1056" s="69"/>
      <c r="E1056" s="67"/>
    </row>
    <row r="1057" ht="13.5" spans="1:5">
      <c r="A1057" s="79" t="s">
        <v>124</v>
      </c>
      <c r="B1057" s="68"/>
      <c r="C1057" s="68"/>
      <c r="D1057" s="69"/>
      <c r="E1057" s="67"/>
    </row>
    <row r="1058" ht="13.5" spans="1:5">
      <c r="A1058" s="79" t="s">
        <v>125</v>
      </c>
      <c r="B1058" s="68"/>
      <c r="C1058" s="68"/>
      <c r="D1058" s="69"/>
      <c r="E1058" s="67"/>
    </row>
    <row r="1059" ht="13.5" spans="1:5">
      <c r="A1059" s="79" t="s">
        <v>918</v>
      </c>
      <c r="B1059" s="68"/>
      <c r="C1059" s="68"/>
      <c r="D1059" s="69"/>
      <c r="E1059" s="67"/>
    </row>
    <row r="1060" ht="13.5" spans="1:5">
      <c r="A1060" s="79" t="s">
        <v>919</v>
      </c>
      <c r="B1060" s="68">
        <v>16</v>
      </c>
      <c r="C1060" s="68">
        <v>16</v>
      </c>
      <c r="D1060" s="69">
        <f t="shared" ref="D1060:D1065" si="86">C1060/B1060</f>
        <v>1</v>
      </c>
      <c r="E1060" s="67"/>
    </row>
    <row r="1061" ht="13.5" spans="1:5">
      <c r="A1061" s="79" t="s">
        <v>920</v>
      </c>
      <c r="B1061" s="68"/>
      <c r="C1061" s="68"/>
      <c r="D1061" s="69"/>
      <c r="E1061" s="67"/>
    </row>
    <row r="1062" ht="13.5" spans="1:5">
      <c r="A1062" s="79" t="s">
        <v>921</v>
      </c>
      <c r="B1062" s="68"/>
      <c r="C1062" s="68"/>
      <c r="D1062" s="69"/>
      <c r="E1062" s="67"/>
    </row>
    <row r="1063" ht="13.5" spans="1:5">
      <c r="A1063" s="79" t="s">
        <v>920</v>
      </c>
      <c r="B1063" s="68"/>
      <c r="C1063" s="68"/>
      <c r="D1063" s="69"/>
      <c r="E1063" s="67"/>
    </row>
    <row r="1064" ht="13.5" spans="1:5">
      <c r="A1064" s="79" t="s">
        <v>922</v>
      </c>
      <c r="B1064" s="68">
        <v>75</v>
      </c>
      <c r="C1064" s="68">
        <v>75</v>
      </c>
      <c r="D1064" s="69">
        <f t="shared" si="86"/>
        <v>1</v>
      </c>
      <c r="E1064" s="67"/>
    </row>
    <row r="1065" ht="13.5" spans="1:5">
      <c r="A1065" s="79" t="s">
        <v>923</v>
      </c>
      <c r="B1065" s="68">
        <v>75</v>
      </c>
      <c r="C1065" s="68">
        <v>75</v>
      </c>
      <c r="D1065" s="69">
        <f t="shared" si="86"/>
        <v>1</v>
      </c>
      <c r="E1065" s="67"/>
    </row>
    <row r="1066" ht="13.5" spans="1:5">
      <c r="A1066" s="79" t="s">
        <v>123</v>
      </c>
      <c r="B1066" s="68"/>
      <c r="C1066" s="68"/>
      <c r="D1066" s="69"/>
      <c r="E1066" s="67"/>
    </row>
    <row r="1067" ht="13.5" spans="1:5">
      <c r="A1067" s="79" t="s">
        <v>124</v>
      </c>
      <c r="B1067" s="68"/>
      <c r="C1067" s="68"/>
      <c r="D1067" s="69"/>
      <c r="E1067" s="67"/>
    </row>
    <row r="1068" ht="13.5" spans="1:5">
      <c r="A1068" s="79" t="s">
        <v>125</v>
      </c>
      <c r="B1068" s="68"/>
      <c r="C1068" s="68"/>
      <c r="D1068" s="69"/>
      <c r="E1068" s="67"/>
    </row>
    <row r="1069" ht="13.5" spans="1:5">
      <c r="A1069" s="79" t="s">
        <v>924</v>
      </c>
      <c r="B1069" s="68"/>
      <c r="C1069" s="68"/>
      <c r="D1069" s="69"/>
      <c r="E1069" s="67"/>
    </row>
    <row r="1070" ht="13.5" spans="1:5">
      <c r="A1070" s="79" t="s">
        <v>132</v>
      </c>
      <c r="B1070" s="68"/>
      <c r="C1070" s="68"/>
      <c r="D1070" s="69"/>
      <c r="E1070" s="67"/>
    </row>
    <row r="1071" ht="13.5" spans="1:5">
      <c r="A1071" s="79" t="s">
        <v>925</v>
      </c>
      <c r="B1071" s="68">
        <v>75</v>
      </c>
      <c r="C1071" s="68">
        <v>75</v>
      </c>
      <c r="D1071" s="69">
        <f>C1071/B1071</f>
        <v>1</v>
      </c>
      <c r="E1071" s="67"/>
    </row>
    <row r="1072" ht="13.5" spans="1:5">
      <c r="A1072" s="79" t="s">
        <v>926</v>
      </c>
      <c r="B1072" s="68"/>
      <c r="C1072" s="68"/>
      <c r="D1072" s="69"/>
      <c r="E1072" s="67"/>
    </row>
    <row r="1073" ht="13.5" spans="1:5">
      <c r="A1073" s="79" t="s">
        <v>927</v>
      </c>
      <c r="B1073" s="68"/>
      <c r="C1073" s="68"/>
      <c r="D1073" s="69"/>
      <c r="E1073" s="67"/>
    </row>
    <row r="1074" ht="13.5" spans="1:5">
      <c r="A1074" s="81" t="s">
        <v>928</v>
      </c>
      <c r="B1074" s="68"/>
      <c r="C1074" s="68"/>
      <c r="D1074" s="69"/>
      <c r="E1074" s="67"/>
    </row>
    <row r="1075" ht="13.5" spans="1:5">
      <c r="A1075" s="79" t="s">
        <v>929</v>
      </c>
      <c r="B1075" s="68"/>
      <c r="C1075" s="68"/>
      <c r="D1075" s="69"/>
      <c r="E1075" s="67"/>
    </row>
    <row r="1076" ht="13.5" spans="1:5">
      <c r="A1076" s="79" t="s">
        <v>930</v>
      </c>
      <c r="B1076" s="68"/>
      <c r="C1076" s="68"/>
      <c r="D1076" s="69"/>
      <c r="E1076" s="67"/>
    </row>
    <row r="1077" ht="13.5" spans="1:5">
      <c r="A1077" s="79" t="s">
        <v>931</v>
      </c>
      <c r="B1077" s="68"/>
      <c r="C1077" s="68"/>
      <c r="D1077" s="69"/>
      <c r="E1077" s="67"/>
    </row>
    <row r="1078" ht="13.5" spans="1:5">
      <c r="A1078" s="79" t="s">
        <v>932</v>
      </c>
      <c r="B1078" s="68"/>
      <c r="C1078" s="68"/>
      <c r="D1078" s="69"/>
      <c r="E1078" s="67"/>
    </row>
    <row r="1079" ht="13.5" spans="1:5">
      <c r="A1079" s="79" t="s">
        <v>933</v>
      </c>
      <c r="B1079" s="68">
        <v>17</v>
      </c>
      <c r="C1079" s="68">
        <v>20</v>
      </c>
      <c r="D1079" s="69">
        <f>C1079/B1079</f>
        <v>1.17647058823529</v>
      </c>
      <c r="E1079" s="67"/>
    </row>
    <row r="1080" ht="13.5" spans="1:5">
      <c r="A1080" s="79" t="s">
        <v>934</v>
      </c>
      <c r="B1080" s="68"/>
      <c r="C1080" s="68"/>
      <c r="D1080" s="69"/>
      <c r="E1080" s="67"/>
    </row>
    <row r="1081" ht="13.5" spans="1:5">
      <c r="A1081" s="79" t="s">
        <v>935</v>
      </c>
      <c r="B1081" s="68">
        <v>17</v>
      </c>
      <c r="C1081" s="68">
        <v>20</v>
      </c>
      <c r="D1081" s="69">
        <f>C1081/B1081</f>
        <v>1.17647058823529</v>
      </c>
      <c r="E1081" s="67"/>
    </row>
    <row r="1082" ht="13.5" spans="1:5">
      <c r="A1082" s="79" t="s">
        <v>936</v>
      </c>
      <c r="B1082" s="68"/>
      <c r="C1082" s="68"/>
      <c r="D1082" s="69"/>
      <c r="E1082" s="67"/>
    </row>
    <row r="1083" ht="13.5" spans="1:5">
      <c r="A1083" s="79" t="s">
        <v>937</v>
      </c>
      <c r="B1083" s="68"/>
      <c r="C1083" s="68"/>
      <c r="D1083" s="69"/>
      <c r="E1083" s="67"/>
    </row>
    <row r="1084" ht="13.5" spans="1:5">
      <c r="A1084" s="79" t="s">
        <v>938</v>
      </c>
      <c r="B1084" s="68"/>
      <c r="C1084" s="68"/>
      <c r="D1084" s="69"/>
      <c r="E1084" s="67"/>
    </row>
    <row r="1085" ht="13.5" spans="1:5">
      <c r="A1085" s="79" t="s">
        <v>939</v>
      </c>
      <c r="B1085" s="68"/>
      <c r="C1085" s="68"/>
      <c r="D1085" s="69"/>
      <c r="E1085" s="67"/>
    </row>
    <row r="1086" ht="13.5" spans="1:5">
      <c r="A1086" s="79" t="s">
        <v>940</v>
      </c>
      <c r="B1086" s="68"/>
      <c r="C1086" s="68"/>
      <c r="D1086" s="69"/>
      <c r="E1086" s="67"/>
    </row>
    <row r="1087" ht="13.5" spans="1:5">
      <c r="A1087" s="79" t="s">
        <v>941</v>
      </c>
      <c r="B1087" s="68"/>
      <c r="C1087" s="68"/>
      <c r="D1087" s="69"/>
      <c r="E1087" s="67"/>
    </row>
    <row r="1088" ht="13.5" spans="1:5">
      <c r="A1088" s="79" t="s">
        <v>942</v>
      </c>
      <c r="B1088" s="68"/>
      <c r="C1088" s="68"/>
      <c r="D1088" s="69"/>
      <c r="E1088" s="67"/>
    </row>
    <row r="1089" ht="13.5" spans="1:5">
      <c r="A1089" s="79" t="s">
        <v>943</v>
      </c>
      <c r="B1089" s="68">
        <f>B1090+B1117</f>
        <v>4732</v>
      </c>
      <c r="C1089" s="68">
        <f>C1090+C1117</f>
        <v>4730</v>
      </c>
      <c r="D1089" s="69">
        <f t="shared" ref="D1089:D1092" si="87">C1089/B1089</f>
        <v>0.999577345731192</v>
      </c>
      <c r="E1089" s="67"/>
    </row>
    <row r="1090" ht="13.5" spans="1:5">
      <c r="A1090" s="79" t="s">
        <v>944</v>
      </c>
      <c r="B1090" s="68">
        <f>SUM(B1091:B1116)</f>
        <v>4355</v>
      </c>
      <c r="C1090" s="68">
        <f>SUM(C1091:C1116)</f>
        <v>4353</v>
      </c>
      <c r="D1090" s="69">
        <f t="shared" si="87"/>
        <v>0.999540757749713</v>
      </c>
      <c r="E1090" s="67"/>
    </row>
    <row r="1091" ht="13.5" spans="1:5">
      <c r="A1091" s="79" t="s">
        <v>123</v>
      </c>
      <c r="B1091" s="68">
        <v>1030</v>
      </c>
      <c r="C1091" s="68">
        <v>1028</v>
      </c>
      <c r="D1091" s="69">
        <f t="shared" si="87"/>
        <v>0.998058252427184</v>
      </c>
      <c r="E1091" s="67"/>
    </row>
    <row r="1092" ht="13.5" spans="1:5">
      <c r="A1092" s="79" t="s">
        <v>124</v>
      </c>
      <c r="B1092" s="68">
        <v>967</v>
      </c>
      <c r="C1092" s="68">
        <v>967</v>
      </c>
      <c r="D1092" s="69">
        <f t="shared" si="87"/>
        <v>1</v>
      </c>
      <c r="E1092" s="67"/>
    </row>
    <row r="1093" ht="13.5" spans="1:5">
      <c r="A1093" s="79" t="s">
        <v>125</v>
      </c>
      <c r="B1093" s="68"/>
      <c r="C1093" s="68"/>
      <c r="D1093" s="69"/>
      <c r="E1093" s="67"/>
    </row>
    <row r="1094" ht="13.5" spans="1:5">
      <c r="A1094" s="79" t="s">
        <v>945</v>
      </c>
      <c r="B1094" s="68">
        <v>48</v>
      </c>
      <c r="C1094" s="68">
        <v>48</v>
      </c>
      <c r="D1094" s="69">
        <f t="shared" ref="D1094:D1099" si="88">C1094/B1094</f>
        <v>1</v>
      </c>
      <c r="E1094" s="67"/>
    </row>
    <row r="1095" ht="13.5" spans="1:5">
      <c r="A1095" s="79" t="s">
        <v>946</v>
      </c>
      <c r="B1095" s="68">
        <v>56</v>
      </c>
      <c r="C1095" s="68">
        <v>56</v>
      </c>
      <c r="D1095" s="69">
        <f t="shared" si="88"/>
        <v>1</v>
      </c>
      <c r="E1095" s="67"/>
    </row>
    <row r="1096" ht="13.5" spans="1:5">
      <c r="A1096" s="79" t="s">
        <v>947</v>
      </c>
      <c r="B1096" s="68"/>
      <c r="C1096" s="68"/>
      <c r="D1096" s="69"/>
      <c r="E1096" s="67"/>
    </row>
    <row r="1097" ht="13.5" spans="1:5">
      <c r="A1097" s="79" t="s">
        <v>948</v>
      </c>
      <c r="B1097" s="68">
        <v>1348</v>
      </c>
      <c r="C1097" s="68">
        <v>1348</v>
      </c>
      <c r="D1097" s="69">
        <f t="shared" si="88"/>
        <v>1</v>
      </c>
      <c r="E1097" s="67"/>
    </row>
    <row r="1098" ht="13.5" spans="1:5">
      <c r="A1098" s="79" t="s">
        <v>949</v>
      </c>
      <c r="B1098" s="68">
        <v>231</v>
      </c>
      <c r="C1098" s="68">
        <v>231</v>
      </c>
      <c r="D1098" s="69">
        <f t="shared" si="88"/>
        <v>1</v>
      </c>
      <c r="E1098" s="67"/>
    </row>
    <row r="1099" ht="13.5" spans="1:5">
      <c r="A1099" s="79" t="s">
        <v>950</v>
      </c>
      <c r="B1099" s="68">
        <v>328</v>
      </c>
      <c r="C1099" s="68">
        <v>328</v>
      </c>
      <c r="D1099" s="69">
        <f t="shared" si="88"/>
        <v>1</v>
      </c>
      <c r="E1099" s="67"/>
    </row>
    <row r="1100" ht="13.5" spans="1:5">
      <c r="A1100" s="79" t="s">
        <v>951</v>
      </c>
      <c r="B1100" s="68"/>
      <c r="C1100" s="68"/>
      <c r="D1100" s="69"/>
      <c r="E1100" s="67"/>
    </row>
    <row r="1101" ht="13.5" spans="1:5">
      <c r="A1101" s="79" t="s">
        <v>952</v>
      </c>
      <c r="B1101" s="68">
        <v>138</v>
      </c>
      <c r="C1101" s="68">
        <v>138</v>
      </c>
      <c r="D1101" s="69">
        <f>C1101/B1101</f>
        <v>1</v>
      </c>
      <c r="E1101" s="67"/>
    </row>
    <row r="1102" ht="13.5" spans="1:5">
      <c r="A1102" s="79" t="s">
        <v>953</v>
      </c>
      <c r="B1102" s="68"/>
      <c r="C1102" s="68"/>
      <c r="D1102" s="69"/>
      <c r="E1102" s="67"/>
    </row>
    <row r="1103" ht="13.5" spans="1:5">
      <c r="A1103" s="79" t="s">
        <v>954</v>
      </c>
      <c r="B1103" s="68"/>
      <c r="C1103" s="68"/>
      <c r="D1103" s="69"/>
      <c r="E1103" s="67"/>
    </row>
    <row r="1104" ht="13.5" spans="1:5">
      <c r="A1104" s="79" t="s">
        <v>955</v>
      </c>
      <c r="B1104" s="68"/>
      <c r="C1104" s="68"/>
      <c r="D1104" s="69"/>
      <c r="E1104" s="67"/>
    </row>
    <row r="1105" ht="13.5" spans="1:5">
      <c r="A1105" s="79" t="s">
        <v>956</v>
      </c>
      <c r="B1105" s="68"/>
      <c r="C1105" s="68"/>
      <c r="D1105" s="69"/>
      <c r="E1105" s="67"/>
    </row>
    <row r="1106" ht="13.5" spans="1:5">
      <c r="A1106" s="79" t="s">
        <v>957</v>
      </c>
      <c r="B1106" s="68"/>
      <c r="C1106" s="68"/>
      <c r="D1106" s="69"/>
      <c r="E1106" s="67"/>
    </row>
    <row r="1107" ht="13.5" spans="1:5">
      <c r="A1107" s="79" t="s">
        <v>958</v>
      </c>
      <c r="B1107" s="68"/>
      <c r="C1107" s="68"/>
      <c r="D1107" s="69"/>
      <c r="E1107" s="67"/>
    </row>
    <row r="1108" ht="13.5" spans="1:5">
      <c r="A1108" s="79" t="s">
        <v>959</v>
      </c>
      <c r="B1108" s="68"/>
      <c r="C1108" s="68"/>
      <c r="D1108" s="69"/>
      <c r="E1108" s="67"/>
    </row>
    <row r="1109" ht="13.5" spans="1:5">
      <c r="A1109" s="79" t="s">
        <v>960</v>
      </c>
      <c r="B1109" s="68"/>
      <c r="C1109" s="68"/>
      <c r="D1109" s="69"/>
      <c r="E1109" s="67"/>
    </row>
    <row r="1110" ht="13.5" spans="1:5">
      <c r="A1110" s="79" t="s">
        <v>961</v>
      </c>
      <c r="B1110" s="68"/>
      <c r="C1110" s="68"/>
      <c r="D1110" s="69"/>
      <c r="E1110" s="67"/>
    </row>
    <row r="1111" ht="13.5" spans="1:5">
      <c r="A1111" s="79" t="s">
        <v>962</v>
      </c>
      <c r="B1111" s="68"/>
      <c r="C1111" s="68"/>
      <c r="D1111" s="69"/>
      <c r="E1111" s="67"/>
    </row>
    <row r="1112" ht="13.5" spans="1:5">
      <c r="A1112" s="79" t="s">
        <v>963</v>
      </c>
      <c r="B1112" s="68"/>
      <c r="C1112" s="68"/>
      <c r="D1112" s="69"/>
      <c r="E1112" s="67"/>
    </row>
    <row r="1113" ht="13.5" spans="1:5">
      <c r="A1113" s="79" t="s">
        <v>964</v>
      </c>
      <c r="B1113" s="68"/>
      <c r="C1113" s="68"/>
      <c r="D1113" s="69"/>
      <c r="E1113" s="67"/>
    </row>
    <row r="1114" ht="13.5" spans="1:5">
      <c r="A1114" s="79" t="s">
        <v>965</v>
      </c>
      <c r="B1114" s="68">
        <v>118</v>
      </c>
      <c r="C1114" s="68">
        <v>118</v>
      </c>
      <c r="D1114" s="69">
        <f t="shared" ref="D1114:D1117" si="89">C1114/B1114</f>
        <v>1</v>
      </c>
      <c r="E1114" s="67"/>
    </row>
    <row r="1115" ht="13.5" spans="1:5">
      <c r="A1115" s="79" t="s">
        <v>132</v>
      </c>
      <c r="B1115" s="68"/>
      <c r="C1115" s="68"/>
      <c r="D1115" s="69"/>
      <c r="E1115" s="67"/>
    </row>
    <row r="1116" ht="13.5" spans="1:5">
      <c r="A1116" s="79" t="s">
        <v>966</v>
      </c>
      <c r="B1116" s="68">
        <v>91</v>
      </c>
      <c r="C1116" s="68">
        <v>91</v>
      </c>
      <c r="D1116" s="69">
        <f t="shared" si="89"/>
        <v>1</v>
      </c>
      <c r="E1116" s="67"/>
    </row>
    <row r="1117" ht="13.5" spans="1:5">
      <c r="A1117" s="79" t="s">
        <v>967</v>
      </c>
      <c r="B1117" s="68">
        <v>377</v>
      </c>
      <c r="C1117" s="68">
        <v>377</v>
      </c>
      <c r="D1117" s="69">
        <f t="shared" si="89"/>
        <v>1</v>
      </c>
      <c r="E1117" s="67"/>
    </row>
    <row r="1118" ht="13.5" spans="1:5">
      <c r="A1118" s="79" t="s">
        <v>123</v>
      </c>
      <c r="B1118" s="68"/>
      <c r="C1118" s="68"/>
      <c r="D1118" s="69"/>
      <c r="E1118" s="67"/>
    </row>
    <row r="1119" ht="13.5" spans="1:5">
      <c r="A1119" s="79" t="s">
        <v>124</v>
      </c>
      <c r="B1119" s="68">
        <v>40</v>
      </c>
      <c r="C1119" s="68">
        <v>40</v>
      </c>
      <c r="D1119" s="69">
        <f>C1119/B1119</f>
        <v>1</v>
      </c>
      <c r="E1119" s="67"/>
    </row>
    <row r="1120" ht="13.5" spans="1:5">
      <c r="A1120" s="79" t="s">
        <v>125</v>
      </c>
      <c r="B1120" s="68"/>
      <c r="C1120" s="68"/>
      <c r="D1120" s="69"/>
      <c r="E1120" s="67"/>
    </row>
    <row r="1121" ht="13.5" spans="1:5">
      <c r="A1121" s="79" t="s">
        <v>968</v>
      </c>
      <c r="B1121" s="68"/>
      <c r="C1121" s="68"/>
      <c r="D1121" s="69"/>
      <c r="E1121" s="67"/>
    </row>
    <row r="1122" ht="13.5" spans="1:5">
      <c r="A1122" s="79" t="s">
        <v>969</v>
      </c>
      <c r="B1122" s="68"/>
      <c r="C1122" s="68"/>
      <c r="D1122" s="69"/>
      <c r="E1122" s="67"/>
    </row>
    <row r="1123" ht="13.5" spans="1:5">
      <c r="A1123" s="79" t="s">
        <v>970</v>
      </c>
      <c r="B1123" s="68"/>
      <c r="C1123" s="68"/>
      <c r="D1123" s="69"/>
      <c r="E1123" s="67"/>
    </row>
    <row r="1124" ht="13.5" spans="1:5">
      <c r="A1124" s="79" t="s">
        <v>971</v>
      </c>
      <c r="B1124" s="68"/>
      <c r="C1124" s="68"/>
      <c r="D1124" s="69"/>
      <c r="E1124" s="67"/>
    </row>
    <row r="1125" ht="13.5" spans="1:5">
      <c r="A1125" s="79" t="s">
        <v>972</v>
      </c>
      <c r="B1125" s="68">
        <v>15</v>
      </c>
      <c r="C1125" s="68">
        <v>15</v>
      </c>
      <c r="D1125" s="69">
        <f>C1125/B1125</f>
        <v>1</v>
      </c>
      <c r="E1125" s="67"/>
    </row>
    <row r="1126" ht="13.5" spans="1:5">
      <c r="A1126" s="79" t="s">
        <v>973</v>
      </c>
      <c r="B1126" s="68"/>
      <c r="C1126" s="68"/>
      <c r="D1126" s="69"/>
      <c r="E1126" s="67"/>
    </row>
    <row r="1127" ht="13.5" spans="1:5">
      <c r="A1127" s="79" t="s">
        <v>974</v>
      </c>
      <c r="B1127" s="68">
        <v>282</v>
      </c>
      <c r="C1127" s="68">
        <v>282</v>
      </c>
      <c r="D1127" s="69">
        <f>C1127/B1127</f>
        <v>1</v>
      </c>
      <c r="E1127" s="67"/>
    </row>
    <row r="1128" ht="13.5" spans="1:5">
      <c r="A1128" s="79" t="s">
        <v>975</v>
      </c>
      <c r="B1128" s="68"/>
      <c r="C1128" s="68"/>
      <c r="D1128" s="69"/>
      <c r="E1128" s="67"/>
    </row>
    <row r="1129" ht="13.5" spans="1:5">
      <c r="A1129" s="79" t="s">
        <v>976</v>
      </c>
      <c r="B1129" s="68"/>
      <c r="C1129" s="68"/>
      <c r="D1129" s="69"/>
      <c r="E1129" s="67"/>
    </row>
    <row r="1130" ht="13.5" spans="1:5">
      <c r="A1130" s="79" t="s">
        <v>977</v>
      </c>
      <c r="B1130" s="68"/>
      <c r="C1130" s="68"/>
      <c r="D1130" s="69"/>
      <c r="E1130" s="67"/>
    </row>
    <row r="1131" ht="13.5" spans="1:5">
      <c r="A1131" s="79" t="s">
        <v>978</v>
      </c>
      <c r="B1131" s="68">
        <v>40</v>
      </c>
      <c r="C1131" s="68">
        <v>40</v>
      </c>
      <c r="D1131" s="69">
        <f t="shared" ref="D1131:D1135" si="90">C1131/B1131</f>
        <v>1</v>
      </c>
      <c r="E1131" s="67"/>
    </row>
    <row r="1132" ht="13.5" spans="1:5">
      <c r="A1132" s="79" t="s">
        <v>979</v>
      </c>
      <c r="B1132" s="68"/>
      <c r="C1132" s="68"/>
      <c r="D1132" s="69"/>
      <c r="E1132" s="67"/>
    </row>
    <row r="1133" ht="13.5" spans="1:5">
      <c r="A1133" s="79" t="s">
        <v>980</v>
      </c>
      <c r="B1133" s="68">
        <v>13386</v>
      </c>
      <c r="C1133" s="68">
        <v>12194</v>
      </c>
      <c r="D1133" s="69">
        <f t="shared" si="90"/>
        <v>0.910951740624533</v>
      </c>
      <c r="E1133" s="67"/>
    </row>
    <row r="1134" ht="13.5" spans="1:5">
      <c r="A1134" s="79" t="s">
        <v>981</v>
      </c>
      <c r="B1134" s="68">
        <v>5749</v>
      </c>
      <c r="C1134" s="68">
        <v>4557</v>
      </c>
      <c r="D1134" s="69">
        <f t="shared" si="90"/>
        <v>0.792659592972691</v>
      </c>
      <c r="E1134" s="67"/>
    </row>
    <row r="1135" ht="13.5" spans="1:5">
      <c r="A1135" s="79" t="s">
        <v>982</v>
      </c>
      <c r="B1135" s="68">
        <v>40</v>
      </c>
      <c r="C1135" s="68">
        <v>40</v>
      </c>
      <c r="D1135" s="69">
        <f t="shared" si="90"/>
        <v>1</v>
      </c>
      <c r="E1135" s="67"/>
    </row>
    <row r="1136" ht="13.5" spans="1:5">
      <c r="A1136" s="79" t="s">
        <v>983</v>
      </c>
      <c r="B1136" s="68"/>
      <c r="C1136" s="68"/>
      <c r="D1136" s="69"/>
      <c r="E1136" s="67"/>
    </row>
    <row r="1137" ht="13.5" spans="1:5">
      <c r="A1137" s="79" t="s">
        <v>984</v>
      </c>
      <c r="B1137" s="68">
        <v>4483</v>
      </c>
      <c r="C1137" s="68">
        <v>3291</v>
      </c>
      <c r="D1137" s="69">
        <f>C1137/B1137</f>
        <v>0.734106625027883</v>
      </c>
      <c r="E1137" s="67"/>
    </row>
    <row r="1138" ht="13.5" spans="1:5">
      <c r="A1138" s="79" t="s">
        <v>985</v>
      </c>
      <c r="B1138" s="68"/>
      <c r="C1138" s="68"/>
      <c r="D1138" s="69"/>
      <c r="E1138" s="67"/>
    </row>
    <row r="1139" ht="13.5" spans="1:5">
      <c r="A1139" s="79" t="s">
        <v>986</v>
      </c>
      <c r="B1139" s="68">
        <v>1194</v>
      </c>
      <c r="C1139" s="68">
        <v>1194</v>
      </c>
      <c r="D1139" s="69">
        <f>C1139/B1139</f>
        <v>1</v>
      </c>
      <c r="E1139" s="67"/>
    </row>
    <row r="1140" ht="13.5" spans="1:5">
      <c r="A1140" s="79" t="s">
        <v>987</v>
      </c>
      <c r="B1140" s="68"/>
      <c r="C1140" s="68"/>
      <c r="D1140" s="69"/>
      <c r="E1140" s="67"/>
    </row>
    <row r="1141" ht="13.5" spans="1:5">
      <c r="A1141" s="79" t="s">
        <v>988</v>
      </c>
      <c r="B1141" s="68"/>
      <c r="C1141" s="68"/>
      <c r="D1141" s="69"/>
      <c r="E1141" s="67"/>
    </row>
    <row r="1142" ht="13.5" spans="1:5">
      <c r="A1142" s="79" t="s">
        <v>989</v>
      </c>
      <c r="B1142" s="68"/>
      <c r="C1142" s="68"/>
      <c r="D1142" s="69"/>
      <c r="E1142" s="67"/>
    </row>
    <row r="1143" ht="13.5" spans="1:5">
      <c r="A1143" s="79" t="s">
        <v>990</v>
      </c>
      <c r="B1143" s="68"/>
      <c r="C1143" s="68"/>
      <c r="D1143" s="69"/>
      <c r="E1143" s="67"/>
    </row>
    <row r="1144" ht="13.5" spans="1:5">
      <c r="A1144" s="79" t="s">
        <v>991</v>
      </c>
      <c r="B1144" s="68">
        <v>32</v>
      </c>
      <c r="C1144" s="68">
        <v>32</v>
      </c>
      <c r="D1144" s="69">
        <f t="shared" ref="D1144:D1147" si="91">C1144/B1144</f>
        <v>1</v>
      </c>
      <c r="E1144" s="67"/>
    </row>
    <row r="1145" ht="13.5" spans="1:5">
      <c r="A1145" s="79" t="s">
        <v>992</v>
      </c>
      <c r="B1145" s="68">
        <v>7637</v>
      </c>
      <c r="C1145" s="68">
        <v>7637</v>
      </c>
      <c r="D1145" s="69">
        <f t="shared" si="91"/>
        <v>1</v>
      </c>
      <c r="E1145" s="67"/>
    </row>
    <row r="1146" ht="13.5" spans="1:5">
      <c r="A1146" s="79" t="s">
        <v>993</v>
      </c>
      <c r="B1146" s="68">
        <v>6050</v>
      </c>
      <c r="C1146" s="68">
        <v>6050</v>
      </c>
      <c r="D1146" s="69">
        <f t="shared" si="91"/>
        <v>1</v>
      </c>
      <c r="E1146" s="67"/>
    </row>
    <row r="1147" ht="13.5" spans="1:5">
      <c r="A1147" s="79" t="s">
        <v>994</v>
      </c>
      <c r="B1147" s="68">
        <v>1587</v>
      </c>
      <c r="C1147" s="68">
        <v>1587</v>
      </c>
      <c r="D1147" s="69">
        <f t="shared" si="91"/>
        <v>1</v>
      </c>
      <c r="E1147" s="67"/>
    </row>
    <row r="1148" ht="13.5" spans="1:5">
      <c r="A1148" s="79" t="s">
        <v>995</v>
      </c>
      <c r="B1148" s="68"/>
      <c r="C1148" s="68"/>
      <c r="D1148" s="69"/>
      <c r="E1148" s="67"/>
    </row>
    <row r="1149" ht="13.5" spans="1:5">
      <c r="A1149" s="79" t="s">
        <v>996</v>
      </c>
      <c r="B1149" s="68"/>
      <c r="C1149" s="68"/>
      <c r="D1149" s="69"/>
      <c r="E1149" s="67"/>
    </row>
    <row r="1150" ht="13.5" spans="1:5">
      <c r="A1150" s="79" t="s">
        <v>997</v>
      </c>
      <c r="B1150" s="68"/>
      <c r="C1150" s="68"/>
      <c r="D1150" s="69"/>
      <c r="E1150" s="67"/>
    </row>
    <row r="1151" ht="13.5" spans="1:5">
      <c r="A1151" s="79" t="s">
        <v>998</v>
      </c>
      <c r="B1151" s="68"/>
      <c r="C1151" s="68"/>
      <c r="D1151" s="69"/>
      <c r="E1151" s="67"/>
    </row>
    <row r="1152" ht="13.5" spans="1:5">
      <c r="A1152" s="79" t="s">
        <v>999</v>
      </c>
      <c r="B1152" s="68"/>
      <c r="C1152" s="68"/>
      <c r="D1152" s="69"/>
      <c r="E1152" s="67"/>
    </row>
    <row r="1153" ht="13.5" spans="1:5">
      <c r="A1153" s="79" t="s">
        <v>1000</v>
      </c>
      <c r="B1153" s="68">
        <f>B1154+B1188+B1169</f>
        <v>1601</v>
      </c>
      <c r="C1153" s="68">
        <f>C1154+C1188+C1169</f>
        <v>1620</v>
      </c>
      <c r="D1153" s="69">
        <f t="shared" ref="D1153:D1155" si="92">C1153/B1153</f>
        <v>1.01186758276077</v>
      </c>
      <c r="E1153" s="67"/>
    </row>
    <row r="1154" ht="13.5" spans="1:5">
      <c r="A1154" s="79" t="s">
        <v>1001</v>
      </c>
      <c r="B1154" s="68">
        <v>1039</v>
      </c>
      <c r="C1154" s="68">
        <v>1058</v>
      </c>
      <c r="D1154" s="69">
        <f t="shared" si="92"/>
        <v>1.01828681424447</v>
      </c>
      <c r="E1154" s="67"/>
    </row>
    <row r="1155" ht="13.5" spans="1:5">
      <c r="A1155" s="79" t="s">
        <v>123</v>
      </c>
      <c r="B1155" s="68">
        <v>51</v>
      </c>
      <c r="C1155" s="68">
        <v>70</v>
      </c>
      <c r="D1155" s="69">
        <f t="shared" si="92"/>
        <v>1.37254901960784</v>
      </c>
      <c r="E1155" s="67"/>
    </row>
    <row r="1156" ht="13.5" spans="1:5">
      <c r="A1156" s="79" t="s">
        <v>124</v>
      </c>
      <c r="B1156" s="68"/>
      <c r="C1156" s="68"/>
      <c r="D1156" s="69"/>
      <c r="E1156" s="67"/>
    </row>
    <row r="1157" ht="13.5" spans="1:5">
      <c r="A1157" s="79" t="s">
        <v>125</v>
      </c>
      <c r="B1157" s="68"/>
      <c r="C1157" s="68"/>
      <c r="D1157" s="69"/>
      <c r="E1157" s="67"/>
    </row>
    <row r="1158" ht="13.5" spans="1:5">
      <c r="A1158" s="79" t="s">
        <v>1002</v>
      </c>
      <c r="B1158" s="68"/>
      <c r="C1158" s="68"/>
      <c r="D1158" s="69"/>
      <c r="E1158" s="67"/>
    </row>
    <row r="1159" ht="13.5" spans="1:5">
      <c r="A1159" s="79" t="s">
        <v>1003</v>
      </c>
      <c r="B1159" s="68"/>
      <c r="C1159" s="68"/>
      <c r="D1159" s="69"/>
      <c r="E1159" s="67"/>
    </row>
    <row r="1160" ht="13.5" spans="1:5">
      <c r="A1160" s="79" t="s">
        <v>1004</v>
      </c>
      <c r="B1160" s="68">
        <v>8</v>
      </c>
      <c r="C1160" s="68">
        <v>8</v>
      </c>
      <c r="D1160" s="69">
        <f>C1160/B1160</f>
        <v>1</v>
      </c>
      <c r="E1160" s="67"/>
    </row>
    <row r="1161" ht="13.5" spans="1:5">
      <c r="A1161" s="79" t="s">
        <v>1005</v>
      </c>
      <c r="B1161" s="68"/>
      <c r="C1161" s="68"/>
      <c r="D1161" s="69"/>
      <c r="E1161" s="67"/>
    </row>
    <row r="1162" ht="13.5" spans="1:5">
      <c r="A1162" s="79" t="s">
        <v>1006</v>
      </c>
      <c r="B1162" s="68"/>
      <c r="C1162" s="68"/>
      <c r="D1162" s="69"/>
      <c r="E1162" s="67"/>
    </row>
    <row r="1163" ht="13.5" spans="1:5">
      <c r="A1163" s="79" t="s">
        <v>1007</v>
      </c>
      <c r="B1163" s="68"/>
      <c r="C1163" s="68"/>
      <c r="D1163" s="69"/>
      <c r="E1163" s="67"/>
    </row>
    <row r="1164" ht="13.5" spans="1:5">
      <c r="A1164" s="79" t="s">
        <v>1008</v>
      </c>
      <c r="B1164" s="68"/>
      <c r="C1164" s="68"/>
      <c r="D1164" s="69"/>
      <c r="E1164" s="67"/>
    </row>
    <row r="1165" ht="13.5" spans="1:5">
      <c r="A1165" s="79" t="s">
        <v>1009</v>
      </c>
      <c r="B1165" s="68">
        <v>789</v>
      </c>
      <c r="C1165" s="68">
        <v>789</v>
      </c>
      <c r="D1165" s="69">
        <f t="shared" ref="D1165:D1171" si="93">C1165/B1165</f>
        <v>1</v>
      </c>
      <c r="E1165" s="67"/>
    </row>
    <row r="1166" ht="13.5" spans="1:5">
      <c r="A1166" s="79" t="s">
        <v>1010</v>
      </c>
      <c r="B1166" s="68"/>
      <c r="C1166" s="68"/>
      <c r="D1166" s="69"/>
      <c r="E1166" s="67"/>
    </row>
    <row r="1167" ht="13.5" spans="1:5">
      <c r="A1167" s="79" t="s">
        <v>132</v>
      </c>
      <c r="B1167" s="68"/>
      <c r="C1167" s="68"/>
      <c r="D1167" s="69"/>
      <c r="E1167" s="67"/>
    </row>
    <row r="1168" ht="13.5" spans="1:5">
      <c r="A1168" s="79" t="s">
        <v>1011</v>
      </c>
      <c r="B1168" s="68">
        <v>191</v>
      </c>
      <c r="C1168" s="68">
        <v>191</v>
      </c>
      <c r="D1168" s="69">
        <f t="shared" si="93"/>
        <v>1</v>
      </c>
      <c r="E1168" s="67"/>
    </row>
    <row r="1169" ht="13.5" spans="1:5">
      <c r="A1169" s="79" t="s">
        <v>1012</v>
      </c>
      <c r="B1169" s="68">
        <v>465</v>
      </c>
      <c r="C1169" s="68">
        <v>465</v>
      </c>
      <c r="D1169" s="69">
        <f t="shared" si="93"/>
        <v>1</v>
      </c>
      <c r="E1169" s="67"/>
    </row>
    <row r="1170" ht="13.5" spans="1:5">
      <c r="A1170" s="79" t="s">
        <v>123</v>
      </c>
      <c r="B1170" s="68">
        <v>334</v>
      </c>
      <c r="C1170" s="68">
        <v>334</v>
      </c>
      <c r="D1170" s="69">
        <f t="shared" si="93"/>
        <v>1</v>
      </c>
      <c r="E1170" s="67"/>
    </row>
    <row r="1171" ht="13.5" spans="1:5">
      <c r="A1171" s="79" t="s">
        <v>124</v>
      </c>
      <c r="B1171" s="68">
        <v>131</v>
      </c>
      <c r="C1171" s="68">
        <v>131</v>
      </c>
      <c r="D1171" s="69">
        <f t="shared" si="93"/>
        <v>1</v>
      </c>
      <c r="E1171" s="67"/>
    </row>
    <row r="1172" ht="13.5" spans="1:5">
      <c r="A1172" s="79" t="s">
        <v>125</v>
      </c>
      <c r="B1172" s="68"/>
      <c r="C1172" s="68"/>
      <c r="D1172" s="69"/>
      <c r="E1172" s="67"/>
    </row>
    <row r="1173" ht="13.5" spans="1:5">
      <c r="A1173" s="79" t="s">
        <v>1013</v>
      </c>
      <c r="B1173" s="68"/>
      <c r="C1173" s="68"/>
      <c r="D1173" s="69"/>
      <c r="E1173" s="67"/>
    </row>
    <row r="1174" ht="13.5" spans="1:5">
      <c r="A1174" s="79" t="s">
        <v>1014</v>
      </c>
      <c r="B1174" s="68"/>
      <c r="C1174" s="68"/>
      <c r="D1174" s="69"/>
      <c r="E1174" s="67"/>
    </row>
    <row r="1175" ht="13.5" spans="1:5">
      <c r="A1175" s="79" t="s">
        <v>1015</v>
      </c>
      <c r="B1175" s="68"/>
      <c r="C1175" s="68"/>
      <c r="D1175" s="69"/>
      <c r="E1175" s="67"/>
    </row>
    <row r="1176" ht="13.5" spans="1:5">
      <c r="A1176" s="79" t="s">
        <v>1016</v>
      </c>
      <c r="B1176" s="68"/>
      <c r="C1176" s="68"/>
      <c r="D1176" s="69"/>
      <c r="E1176" s="67"/>
    </row>
    <row r="1177" ht="13.5" spans="1:5">
      <c r="A1177" s="79" t="s">
        <v>1017</v>
      </c>
      <c r="B1177" s="68"/>
      <c r="C1177" s="68"/>
      <c r="D1177" s="69"/>
      <c r="E1177" s="67"/>
    </row>
    <row r="1178" ht="13.5" spans="1:5">
      <c r="A1178" s="79" t="s">
        <v>1018</v>
      </c>
      <c r="B1178" s="68"/>
      <c r="C1178" s="68"/>
      <c r="D1178" s="69"/>
      <c r="E1178" s="67"/>
    </row>
    <row r="1179" ht="13.5" spans="1:5">
      <c r="A1179" s="79" t="s">
        <v>1019</v>
      </c>
      <c r="B1179" s="68"/>
      <c r="C1179" s="68"/>
      <c r="D1179" s="69"/>
      <c r="E1179" s="67"/>
    </row>
    <row r="1180" ht="13.5" spans="1:5">
      <c r="A1180" s="79" t="s">
        <v>1020</v>
      </c>
      <c r="B1180" s="68"/>
      <c r="C1180" s="68"/>
      <c r="D1180" s="69"/>
      <c r="E1180" s="67"/>
    </row>
    <row r="1181" ht="13.5" spans="1:5">
      <c r="A1181" s="79" t="s">
        <v>132</v>
      </c>
      <c r="B1181" s="68"/>
      <c r="C1181" s="68"/>
      <c r="D1181" s="69"/>
      <c r="E1181" s="67"/>
    </row>
    <row r="1182" ht="13.5" spans="1:5">
      <c r="A1182" s="79" t="s">
        <v>1021</v>
      </c>
      <c r="B1182" s="68"/>
      <c r="C1182" s="68"/>
      <c r="D1182" s="69"/>
      <c r="E1182" s="67"/>
    </row>
    <row r="1183" ht="13.5" spans="1:5">
      <c r="A1183" s="79" t="s">
        <v>1022</v>
      </c>
      <c r="B1183" s="68"/>
      <c r="C1183" s="68"/>
      <c r="D1183" s="69"/>
      <c r="E1183" s="67"/>
    </row>
    <row r="1184" ht="13.5" spans="1:5">
      <c r="A1184" s="79" t="s">
        <v>1023</v>
      </c>
      <c r="B1184" s="68"/>
      <c r="C1184" s="68"/>
      <c r="D1184" s="69"/>
      <c r="E1184" s="67"/>
    </row>
    <row r="1185" ht="13.5" spans="1:5">
      <c r="A1185" s="79" t="s">
        <v>1024</v>
      </c>
      <c r="B1185" s="68"/>
      <c r="C1185" s="68"/>
      <c r="D1185" s="69"/>
      <c r="E1185" s="67"/>
    </row>
    <row r="1186" ht="13.5" spans="1:5">
      <c r="A1186" s="79" t="s">
        <v>1025</v>
      </c>
      <c r="B1186" s="68"/>
      <c r="C1186" s="68"/>
      <c r="D1186" s="69"/>
      <c r="E1186" s="67"/>
    </row>
    <row r="1187" ht="13.5" spans="1:5">
      <c r="A1187" s="79" t="s">
        <v>1026</v>
      </c>
      <c r="B1187" s="68"/>
      <c r="C1187" s="68"/>
      <c r="D1187" s="69"/>
      <c r="E1187" s="67"/>
    </row>
    <row r="1188" ht="13.5" spans="1:5">
      <c r="A1188" s="79" t="s">
        <v>1027</v>
      </c>
      <c r="B1188" s="68">
        <v>97</v>
      </c>
      <c r="C1188" s="68">
        <v>97</v>
      </c>
      <c r="D1188" s="69">
        <f>C1188/B1188</f>
        <v>1</v>
      </c>
      <c r="E1188" s="67"/>
    </row>
    <row r="1189" ht="13.5" spans="1:5">
      <c r="A1189" s="79" t="s">
        <v>1028</v>
      </c>
      <c r="B1189" s="68"/>
      <c r="C1189" s="68"/>
      <c r="D1189" s="69"/>
      <c r="E1189" s="67"/>
    </row>
    <row r="1190" ht="13.5" spans="1:5">
      <c r="A1190" s="79" t="s">
        <v>1029</v>
      </c>
      <c r="B1190" s="68"/>
      <c r="C1190" s="68"/>
      <c r="D1190" s="69"/>
      <c r="E1190" s="67"/>
    </row>
    <row r="1191" ht="13.5" spans="1:5">
      <c r="A1191" s="79" t="s">
        <v>1030</v>
      </c>
      <c r="B1191" s="68"/>
      <c r="C1191" s="68"/>
      <c r="D1191" s="69"/>
      <c r="E1191" s="67"/>
    </row>
    <row r="1192" ht="13.5" spans="1:5">
      <c r="A1192" s="79" t="s">
        <v>1031</v>
      </c>
      <c r="B1192" s="68"/>
      <c r="C1192" s="68"/>
      <c r="D1192" s="69"/>
      <c r="E1192" s="67"/>
    </row>
    <row r="1193" ht="13.5" spans="1:5">
      <c r="A1193" s="79" t="s">
        <v>1032</v>
      </c>
      <c r="B1193" s="68">
        <v>97</v>
      </c>
      <c r="C1193" s="68">
        <v>97</v>
      </c>
      <c r="D1193" s="69">
        <f>C1193/B1193</f>
        <v>1</v>
      </c>
      <c r="E1193" s="67"/>
    </row>
    <row r="1194" ht="13.5" spans="1:5">
      <c r="A1194" s="79" t="s">
        <v>1033</v>
      </c>
      <c r="B1194" s="68"/>
      <c r="C1194" s="68"/>
      <c r="D1194" s="69"/>
      <c r="E1194" s="67"/>
    </row>
    <row r="1195" ht="13.5" spans="1:5">
      <c r="A1195" s="79" t="s">
        <v>1034</v>
      </c>
      <c r="B1195" s="68"/>
      <c r="C1195" s="68"/>
      <c r="D1195" s="69"/>
      <c r="E1195" s="67"/>
    </row>
    <row r="1196" ht="13.5" spans="1:5">
      <c r="A1196" s="79" t="s">
        <v>1035</v>
      </c>
      <c r="B1196" s="68"/>
      <c r="C1196" s="68"/>
      <c r="D1196" s="69"/>
      <c r="E1196" s="67"/>
    </row>
    <row r="1197" ht="13.5" spans="1:5">
      <c r="A1197" s="79" t="s">
        <v>1036</v>
      </c>
      <c r="B1197" s="68"/>
      <c r="C1197" s="68"/>
      <c r="D1197" s="69"/>
      <c r="E1197" s="67"/>
    </row>
    <row r="1198" ht="13.5" spans="1:5">
      <c r="A1198" s="79" t="s">
        <v>1037</v>
      </c>
      <c r="B1198" s="68"/>
      <c r="C1198" s="68"/>
      <c r="D1198" s="69"/>
      <c r="E1198" s="67"/>
    </row>
    <row r="1199" ht="13.5" spans="1:5">
      <c r="A1199" s="79" t="s">
        <v>1038</v>
      </c>
      <c r="B1199" s="68"/>
      <c r="C1199" s="68"/>
      <c r="D1199" s="69"/>
      <c r="E1199" s="67"/>
    </row>
    <row r="1200" ht="13.5" spans="1:5">
      <c r="A1200" s="79" t="s">
        <v>1039</v>
      </c>
      <c r="B1200" s="68"/>
      <c r="C1200" s="68"/>
      <c r="D1200" s="69"/>
      <c r="E1200" s="67"/>
    </row>
    <row r="1201" ht="13.5" spans="1:5">
      <c r="A1201" s="79" t="s">
        <v>1040</v>
      </c>
      <c r="B1201" s="68"/>
      <c r="C1201" s="68"/>
      <c r="D1201" s="69"/>
      <c r="E1201" s="67"/>
    </row>
    <row r="1202" ht="13.5" spans="1:5">
      <c r="A1202" s="79" t="s">
        <v>1041</v>
      </c>
      <c r="B1202" s="68"/>
      <c r="C1202" s="68"/>
      <c r="D1202" s="69"/>
      <c r="E1202" s="67"/>
    </row>
    <row r="1203" ht="13.5" spans="1:5">
      <c r="A1203" s="79" t="s">
        <v>1042</v>
      </c>
      <c r="B1203" s="68"/>
      <c r="C1203" s="68"/>
      <c r="D1203" s="69"/>
      <c r="E1203" s="67"/>
    </row>
    <row r="1204" ht="13.5" spans="1:5">
      <c r="A1204" s="79" t="s">
        <v>1043</v>
      </c>
      <c r="B1204" s="68"/>
      <c r="C1204" s="68"/>
      <c r="D1204" s="69"/>
      <c r="E1204" s="67"/>
    </row>
    <row r="1205" ht="13.5" spans="1:5">
      <c r="A1205" s="79" t="s">
        <v>1044</v>
      </c>
      <c r="B1205" s="68"/>
      <c r="C1205" s="68"/>
      <c r="D1205" s="69"/>
      <c r="E1205" s="67"/>
    </row>
    <row r="1206" ht="13.5" spans="1:5">
      <c r="A1206" s="79" t="s">
        <v>1045</v>
      </c>
      <c r="B1206" s="68">
        <f>B1207+B1219+B1256</f>
        <v>1714</v>
      </c>
      <c r="C1206" s="68">
        <f>C1207+C1219+C1256</f>
        <v>1720</v>
      </c>
      <c r="D1206" s="69">
        <f t="shared" ref="D1206:D1209" si="94">C1206/B1206</f>
        <v>1.00350058343057</v>
      </c>
      <c r="E1206" s="67"/>
    </row>
    <row r="1207" ht="13.5" spans="1:5">
      <c r="A1207" s="79" t="s">
        <v>1046</v>
      </c>
      <c r="B1207" s="68">
        <v>400</v>
      </c>
      <c r="C1207" s="68">
        <v>406</v>
      </c>
      <c r="D1207" s="69">
        <f t="shared" si="94"/>
        <v>1.015</v>
      </c>
      <c r="E1207" s="67"/>
    </row>
    <row r="1208" ht="13.5" spans="1:5">
      <c r="A1208" s="79" t="s">
        <v>123</v>
      </c>
      <c r="B1208" s="68">
        <v>181</v>
      </c>
      <c r="C1208" s="68">
        <v>187</v>
      </c>
      <c r="D1208" s="69">
        <f t="shared" si="94"/>
        <v>1.03314917127072</v>
      </c>
      <c r="E1208" s="67"/>
    </row>
    <row r="1209" ht="13.5" spans="1:5">
      <c r="A1209" s="79" t="s">
        <v>124</v>
      </c>
      <c r="B1209" s="68">
        <v>96</v>
      </c>
      <c r="C1209" s="68">
        <v>96</v>
      </c>
      <c r="D1209" s="69">
        <f t="shared" si="94"/>
        <v>1</v>
      </c>
      <c r="E1209" s="67"/>
    </row>
    <row r="1210" ht="13.5" spans="1:5">
      <c r="A1210" s="79" t="s">
        <v>125</v>
      </c>
      <c r="B1210" s="68"/>
      <c r="C1210" s="68"/>
      <c r="D1210" s="69"/>
      <c r="E1210" s="67"/>
    </row>
    <row r="1211" ht="13.5" spans="1:5">
      <c r="A1211" s="79" t="s">
        <v>1047</v>
      </c>
      <c r="B1211" s="68"/>
      <c r="C1211" s="68"/>
      <c r="D1211" s="69"/>
      <c r="E1211" s="67"/>
    </row>
    <row r="1212" ht="13.5" spans="1:5">
      <c r="A1212" s="79" t="s">
        <v>1048</v>
      </c>
      <c r="B1212" s="68"/>
      <c r="C1212" s="68"/>
      <c r="D1212" s="69"/>
      <c r="E1212" s="67"/>
    </row>
    <row r="1213" ht="13.5" spans="1:5">
      <c r="A1213" s="79" t="s">
        <v>1049</v>
      </c>
      <c r="B1213" s="68">
        <v>30</v>
      </c>
      <c r="C1213" s="68">
        <v>30</v>
      </c>
      <c r="D1213" s="69">
        <f t="shared" ref="D1213:D1220" si="95">C1213/B1213</f>
        <v>1</v>
      </c>
      <c r="E1213" s="67"/>
    </row>
    <row r="1214" ht="13.5" spans="1:5">
      <c r="A1214" s="79" t="s">
        <v>1050</v>
      </c>
      <c r="B1214" s="68"/>
      <c r="C1214" s="68"/>
      <c r="D1214" s="69"/>
      <c r="E1214" s="67"/>
    </row>
    <row r="1215" ht="13.5" spans="1:5">
      <c r="A1215" s="79" t="s">
        <v>1051</v>
      </c>
      <c r="B1215" s="68">
        <v>5</v>
      </c>
      <c r="C1215" s="68">
        <v>5</v>
      </c>
      <c r="D1215" s="69">
        <f t="shared" si="95"/>
        <v>1</v>
      </c>
      <c r="E1215" s="67"/>
    </row>
    <row r="1216" ht="13.5" spans="1:5">
      <c r="A1216" s="79" t="s">
        <v>1052</v>
      </c>
      <c r="B1216" s="68"/>
      <c r="C1216" s="68"/>
      <c r="D1216" s="69"/>
      <c r="E1216" s="67"/>
    </row>
    <row r="1217" ht="13.5" spans="1:5">
      <c r="A1217" s="79" t="s">
        <v>132</v>
      </c>
      <c r="B1217" s="68"/>
      <c r="C1217" s="68"/>
      <c r="D1217" s="69"/>
      <c r="E1217" s="67"/>
    </row>
    <row r="1218" ht="13.5" spans="1:5">
      <c r="A1218" s="79" t="s">
        <v>1053</v>
      </c>
      <c r="B1218" s="68">
        <v>88</v>
      </c>
      <c r="C1218" s="68">
        <v>88</v>
      </c>
      <c r="D1218" s="69">
        <f t="shared" si="95"/>
        <v>1</v>
      </c>
      <c r="E1218" s="67"/>
    </row>
    <row r="1219" ht="13.5" spans="1:5">
      <c r="A1219" s="79" t="s">
        <v>1054</v>
      </c>
      <c r="B1219" s="68">
        <v>730</v>
      </c>
      <c r="C1219" s="68">
        <v>730</v>
      </c>
      <c r="D1219" s="69">
        <f t="shared" si="95"/>
        <v>1</v>
      </c>
      <c r="E1219" s="67"/>
    </row>
    <row r="1220" ht="13.5" spans="1:5">
      <c r="A1220" s="79" t="s">
        <v>123</v>
      </c>
      <c r="B1220" s="68">
        <v>205</v>
      </c>
      <c r="C1220" s="68">
        <v>205</v>
      </c>
      <c r="D1220" s="69">
        <f t="shared" si="95"/>
        <v>1</v>
      </c>
      <c r="E1220" s="67"/>
    </row>
    <row r="1221" ht="13.5" spans="1:5">
      <c r="A1221" s="79" t="s">
        <v>453</v>
      </c>
      <c r="B1221" s="68"/>
      <c r="C1221" s="68"/>
      <c r="D1221" s="69"/>
      <c r="E1221" s="67"/>
    </row>
    <row r="1222" ht="13.5" spans="1:5">
      <c r="A1222" s="79" t="s">
        <v>125</v>
      </c>
      <c r="B1222" s="68"/>
      <c r="C1222" s="68"/>
      <c r="D1222" s="69"/>
      <c r="E1222" s="67"/>
    </row>
    <row r="1223" ht="13.5" spans="1:5">
      <c r="A1223" s="79" t="s">
        <v>1055</v>
      </c>
      <c r="B1223" s="68"/>
      <c r="C1223" s="68"/>
      <c r="D1223" s="69"/>
      <c r="E1223" s="67"/>
    </row>
    <row r="1224" ht="13.5" spans="1:5">
      <c r="A1224" s="79" t="s">
        <v>1056</v>
      </c>
      <c r="B1224" s="68">
        <v>525</v>
      </c>
      <c r="C1224" s="68">
        <v>525</v>
      </c>
      <c r="D1224" s="69">
        <f>C1224/B1224</f>
        <v>1</v>
      </c>
      <c r="E1224" s="67"/>
    </row>
    <row r="1225" ht="13.5" spans="1:5">
      <c r="A1225" s="79" t="s">
        <v>1057</v>
      </c>
      <c r="B1225" s="68"/>
      <c r="C1225" s="68"/>
      <c r="D1225" s="69"/>
      <c r="E1225" s="67"/>
    </row>
    <row r="1226" ht="13.5" spans="1:5">
      <c r="A1226" s="79" t="s">
        <v>123</v>
      </c>
      <c r="B1226" s="68"/>
      <c r="C1226" s="68"/>
      <c r="D1226" s="69"/>
      <c r="E1226" s="67"/>
    </row>
    <row r="1227" ht="13.5" spans="1:5">
      <c r="A1227" s="79" t="s">
        <v>124</v>
      </c>
      <c r="B1227" s="68"/>
      <c r="C1227" s="68"/>
      <c r="D1227" s="69"/>
      <c r="E1227" s="67"/>
    </row>
    <row r="1228" ht="13.5" spans="1:5">
      <c r="A1228" s="79" t="s">
        <v>125</v>
      </c>
      <c r="B1228" s="68"/>
      <c r="C1228" s="68"/>
      <c r="D1228" s="69"/>
      <c r="E1228" s="67"/>
    </row>
    <row r="1229" ht="13.5" spans="1:5">
      <c r="A1229" s="79" t="s">
        <v>1058</v>
      </c>
      <c r="B1229" s="68"/>
      <c r="C1229" s="68"/>
      <c r="D1229" s="69"/>
      <c r="E1229" s="67"/>
    </row>
    <row r="1230" ht="13.5" spans="1:5">
      <c r="A1230" s="79" t="s">
        <v>1059</v>
      </c>
      <c r="B1230" s="68"/>
      <c r="C1230" s="68"/>
      <c r="D1230" s="69"/>
      <c r="E1230" s="67"/>
    </row>
    <row r="1231" ht="13.5" spans="1:5">
      <c r="A1231" s="79" t="s">
        <v>1060</v>
      </c>
      <c r="B1231" s="68"/>
      <c r="C1231" s="68"/>
      <c r="D1231" s="69"/>
      <c r="E1231" s="67"/>
    </row>
    <row r="1232" ht="13.5" spans="1:5">
      <c r="A1232" s="79" t="s">
        <v>123</v>
      </c>
      <c r="B1232" s="68"/>
      <c r="C1232" s="68"/>
      <c r="D1232" s="69"/>
      <c r="E1232" s="67"/>
    </row>
    <row r="1233" ht="13.5" spans="1:5">
      <c r="A1233" s="79" t="s">
        <v>124</v>
      </c>
      <c r="B1233" s="68"/>
      <c r="C1233" s="68"/>
      <c r="D1233" s="69"/>
      <c r="E1233" s="67"/>
    </row>
    <row r="1234" ht="13.5" spans="1:5">
      <c r="A1234" s="79" t="s">
        <v>125</v>
      </c>
      <c r="B1234" s="68"/>
      <c r="C1234" s="68"/>
      <c r="D1234" s="69"/>
      <c r="E1234" s="67"/>
    </row>
    <row r="1235" ht="13.5" spans="1:5">
      <c r="A1235" s="79" t="s">
        <v>1061</v>
      </c>
      <c r="B1235" s="68"/>
      <c r="C1235" s="68"/>
      <c r="D1235" s="69"/>
      <c r="E1235" s="67"/>
    </row>
    <row r="1236" ht="13.5" spans="1:5">
      <c r="A1236" s="79" t="s">
        <v>1062</v>
      </c>
      <c r="B1236" s="68"/>
      <c r="C1236" s="68"/>
      <c r="D1236" s="69"/>
      <c r="E1236" s="67"/>
    </row>
    <row r="1237" ht="13.5" spans="1:5">
      <c r="A1237" s="79" t="s">
        <v>132</v>
      </c>
      <c r="B1237" s="68"/>
      <c r="C1237" s="68"/>
      <c r="D1237" s="69"/>
      <c r="E1237" s="67"/>
    </row>
    <row r="1238" ht="13.5" spans="1:5">
      <c r="A1238" s="79" t="s">
        <v>1063</v>
      </c>
      <c r="B1238" s="68"/>
      <c r="C1238" s="68"/>
      <c r="D1238" s="69"/>
      <c r="E1238" s="67"/>
    </row>
    <row r="1239" ht="13.5" spans="1:5">
      <c r="A1239" s="79" t="s">
        <v>1064</v>
      </c>
      <c r="B1239" s="68"/>
      <c r="C1239" s="68"/>
      <c r="D1239" s="69"/>
      <c r="E1239" s="67"/>
    </row>
    <row r="1240" ht="13.5" spans="1:5">
      <c r="A1240" s="79" t="s">
        <v>123</v>
      </c>
      <c r="B1240" s="68"/>
      <c r="C1240" s="68"/>
      <c r="D1240" s="69"/>
      <c r="E1240" s="67"/>
    </row>
    <row r="1241" ht="13.5" spans="1:5">
      <c r="A1241" s="79" t="s">
        <v>124</v>
      </c>
      <c r="B1241" s="68"/>
      <c r="C1241" s="68"/>
      <c r="D1241" s="69"/>
      <c r="E1241" s="67"/>
    </row>
    <row r="1242" ht="13.5" spans="1:5">
      <c r="A1242" s="79" t="s">
        <v>125</v>
      </c>
      <c r="B1242" s="68"/>
      <c r="C1242" s="68"/>
      <c r="D1242" s="69"/>
      <c r="E1242" s="67"/>
    </row>
    <row r="1243" ht="13.5" spans="1:5">
      <c r="A1243" s="79" t="s">
        <v>1065</v>
      </c>
      <c r="B1243" s="68"/>
      <c r="C1243" s="68"/>
      <c r="D1243" s="69"/>
      <c r="E1243" s="67"/>
    </row>
    <row r="1244" ht="13.5" spans="1:5">
      <c r="A1244" s="79" t="s">
        <v>1066</v>
      </c>
      <c r="B1244" s="68"/>
      <c r="C1244" s="68"/>
      <c r="D1244" s="69"/>
      <c r="E1244" s="67"/>
    </row>
    <row r="1245" ht="13.5" spans="1:5">
      <c r="A1245" s="79" t="s">
        <v>1067</v>
      </c>
      <c r="B1245" s="68"/>
      <c r="C1245" s="68"/>
      <c r="D1245" s="69"/>
      <c r="E1245" s="67"/>
    </row>
    <row r="1246" ht="13.5" spans="1:5">
      <c r="A1246" s="79" t="s">
        <v>1068</v>
      </c>
      <c r="B1246" s="68"/>
      <c r="C1246" s="68"/>
      <c r="D1246" s="69"/>
      <c r="E1246" s="67"/>
    </row>
    <row r="1247" ht="13.5" spans="1:5">
      <c r="A1247" s="79" t="s">
        <v>1069</v>
      </c>
      <c r="B1247" s="68"/>
      <c r="C1247" s="68"/>
      <c r="D1247" s="69"/>
      <c r="E1247" s="67"/>
    </row>
    <row r="1248" ht="13.5" spans="1:5">
      <c r="A1248" s="79" t="s">
        <v>1070</v>
      </c>
      <c r="B1248" s="68"/>
      <c r="C1248" s="68"/>
      <c r="D1248" s="69"/>
      <c r="E1248" s="67"/>
    </row>
    <row r="1249" ht="13.5" spans="1:5">
      <c r="A1249" s="79" t="s">
        <v>1071</v>
      </c>
      <c r="B1249" s="68"/>
      <c r="C1249" s="68"/>
      <c r="D1249" s="69"/>
      <c r="E1249" s="67"/>
    </row>
    <row r="1250" ht="13.5" spans="1:5">
      <c r="A1250" s="79" t="s">
        <v>1072</v>
      </c>
      <c r="B1250" s="68"/>
      <c r="C1250" s="68"/>
      <c r="D1250" s="69"/>
      <c r="E1250" s="67"/>
    </row>
    <row r="1251" ht="13.5" spans="1:5">
      <c r="A1251" s="79" t="s">
        <v>1073</v>
      </c>
      <c r="B1251" s="68"/>
      <c r="C1251" s="68"/>
      <c r="D1251" s="69"/>
      <c r="E1251" s="67"/>
    </row>
    <row r="1252" ht="13.5" spans="1:5">
      <c r="A1252" s="79" t="s">
        <v>1074</v>
      </c>
      <c r="B1252" s="68"/>
      <c r="C1252" s="68"/>
      <c r="D1252" s="69"/>
      <c r="E1252" s="67"/>
    </row>
    <row r="1253" ht="13.5" spans="1:5">
      <c r="A1253" s="79" t="s">
        <v>1075</v>
      </c>
      <c r="B1253" s="68"/>
      <c r="C1253" s="68"/>
      <c r="D1253" s="69"/>
      <c r="E1253" s="67"/>
    </row>
    <row r="1254" ht="13.5" spans="1:5">
      <c r="A1254" s="79" t="s">
        <v>1076</v>
      </c>
      <c r="B1254" s="68"/>
      <c r="C1254" s="68"/>
      <c r="D1254" s="69"/>
      <c r="E1254" s="67"/>
    </row>
    <row r="1255" ht="13.5" spans="1:5">
      <c r="A1255" s="79" t="s">
        <v>1077</v>
      </c>
      <c r="B1255" s="68"/>
      <c r="C1255" s="68"/>
      <c r="D1255" s="69"/>
      <c r="E1255" s="67"/>
    </row>
    <row r="1256" ht="13.5" spans="1:5">
      <c r="A1256" s="79" t="s">
        <v>1078</v>
      </c>
      <c r="B1256" s="68">
        <v>584</v>
      </c>
      <c r="C1256" s="68">
        <v>584</v>
      </c>
      <c r="D1256" s="69">
        <f t="shared" ref="D1256:D1259" si="96">C1256/B1256</f>
        <v>1</v>
      </c>
      <c r="E1256" s="67"/>
    </row>
    <row r="1257" ht="13.5" spans="1:5">
      <c r="A1257" s="79" t="s">
        <v>1079</v>
      </c>
      <c r="B1257" s="68">
        <v>389</v>
      </c>
      <c r="C1257" s="68">
        <v>389</v>
      </c>
      <c r="D1257" s="69">
        <f t="shared" si="96"/>
        <v>1</v>
      </c>
      <c r="E1257" s="67"/>
    </row>
    <row r="1258" ht="13.5" spans="1:5">
      <c r="A1258" s="79" t="s">
        <v>1080</v>
      </c>
      <c r="B1258" s="68">
        <v>86</v>
      </c>
      <c r="C1258" s="68">
        <v>86</v>
      </c>
      <c r="D1258" s="69">
        <f t="shared" si="96"/>
        <v>1</v>
      </c>
      <c r="E1258" s="67"/>
    </row>
    <row r="1259" ht="13.5" spans="1:5">
      <c r="A1259" s="79" t="s">
        <v>1081</v>
      </c>
      <c r="B1259" s="68">
        <v>109</v>
      </c>
      <c r="C1259" s="68">
        <v>109</v>
      </c>
      <c r="D1259" s="69">
        <f t="shared" si="96"/>
        <v>1</v>
      </c>
      <c r="E1259" s="67"/>
    </row>
    <row r="1260" ht="13.5" spans="1:5">
      <c r="A1260" s="79" t="s">
        <v>1082</v>
      </c>
      <c r="B1260" s="68"/>
      <c r="C1260" s="68"/>
      <c r="D1260" s="69"/>
      <c r="E1260" s="67"/>
    </row>
    <row r="1261" ht="13.5" spans="1:5">
      <c r="A1261" s="79" t="s">
        <v>1083</v>
      </c>
      <c r="B1261" s="68"/>
      <c r="C1261" s="68"/>
      <c r="D1261" s="69"/>
      <c r="E1261" s="67"/>
    </row>
    <row r="1262" ht="13.5" spans="1:5">
      <c r="A1262" s="79" t="s">
        <v>1084</v>
      </c>
      <c r="B1262" s="68"/>
      <c r="C1262" s="68"/>
      <c r="D1262" s="69"/>
      <c r="E1262" s="67"/>
    </row>
    <row r="1263" ht="13.5" spans="1:5">
      <c r="A1263" s="79" t="s">
        <v>1085</v>
      </c>
      <c r="B1263" s="68"/>
      <c r="C1263" s="68"/>
      <c r="D1263" s="69"/>
      <c r="E1263" s="67"/>
    </row>
    <row r="1264" ht="13.5" spans="1:5">
      <c r="A1264" s="79" t="s">
        <v>1086</v>
      </c>
      <c r="B1264" s="68">
        <v>3533</v>
      </c>
      <c r="C1264" s="68">
        <v>5220</v>
      </c>
      <c r="D1264" s="69">
        <f t="shared" ref="D1264:D1266" si="97">C1264/B1264</f>
        <v>1.47749787715822</v>
      </c>
      <c r="E1264" s="67"/>
    </row>
    <row r="1265" ht="13.5" spans="1:5">
      <c r="A1265" s="79" t="s">
        <v>1087</v>
      </c>
      <c r="B1265" s="68">
        <v>3533</v>
      </c>
      <c r="C1265" s="68">
        <v>5220</v>
      </c>
      <c r="D1265" s="69">
        <f t="shared" si="97"/>
        <v>1.47749787715822</v>
      </c>
      <c r="E1265" s="67"/>
    </row>
    <row r="1266" ht="13.5" spans="1:5">
      <c r="A1266" s="79" t="s">
        <v>1088</v>
      </c>
      <c r="B1266" s="68">
        <v>3533</v>
      </c>
      <c r="C1266" s="68">
        <v>5220</v>
      </c>
      <c r="D1266" s="69">
        <f t="shared" si="97"/>
        <v>1.47749787715822</v>
      </c>
      <c r="E1266" s="67"/>
    </row>
    <row r="1267" ht="13.5" spans="1:5">
      <c r="A1267" s="79" t="s">
        <v>1089</v>
      </c>
      <c r="B1267" s="68"/>
      <c r="C1267" s="68"/>
      <c r="D1267" s="69"/>
      <c r="E1267" s="67"/>
    </row>
    <row r="1268" ht="13.5" spans="1:5">
      <c r="A1268" s="79" t="s">
        <v>1090</v>
      </c>
      <c r="B1268" s="68"/>
      <c r="C1268" s="68"/>
      <c r="D1268" s="69"/>
      <c r="E1268" s="67"/>
    </row>
    <row r="1269" ht="13.5" spans="1:5">
      <c r="A1269" s="79" t="s">
        <v>1091</v>
      </c>
      <c r="B1269" s="68"/>
      <c r="C1269" s="68"/>
      <c r="D1269" s="69"/>
      <c r="E1269" s="67"/>
    </row>
    <row r="1270" ht="13.5" spans="1:5">
      <c r="A1270" s="67" t="s">
        <v>1092</v>
      </c>
      <c r="B1270" s="68">
        <v>44</v>
      </c>
      <c r="C1270" s="68">
        <v>50</v>
      </c>
      <c r="D1270" s="69">
        <f>C1270/B1270</f>
        <v>1.13636363636364</v>
      </c>
      <c r="E1270" s="67"/>
    </row>
    <row r="1271" ht="13.5" spans="1:5">
      <c r="A1271" s="67" t="s">
        <v>1093</v>
      </c>
      <c r="B1271" s="68">
        <v>44</v>
      </c>
      <c r="C1271" s="68">
        <v>50</v>
      </c>
      <c r="D1271" s="69">
        <f>C1271/B1271</f>
        <v>1.13636363636364</v>
      </c>
      <c r="E1271" s="67"/>
    </row>
    <row r="1272" spans="1:5">
      <c r="A1272" s="67" t="s">
        <v>1094</v>
      </c>
      <c r="B1272" s="82"/>
      <c r="C1272" s="82"/>
      <c r="D1272" s="69"/>
      <c r="E1272" s="67"/>
    </row>
    <row r="1273" spans="1:5">
      <c r="A1273" s="67" t="s">
        <v>1095</v>
      </c>
      <c r="B1273" s="82"/>
      <c r="C1273" s="82"/>
      <c r="D1273" s="69"/>
      <c r="E1273" s="67"/>
    </row>
    <row r="1274" spans="1:5">
      <c r="A1274" s="67" t="s">
        <v>942</v>
      </c>
      <c r="B1274" s="82"/>
      <c r="C1274" s="82"/>
      <c r="D1274" s="69"/>
      <c r="E1274" s="67"/>
    </row>
    <row r="1275" spans="1:5">
      <c r="A1275" s="67"/>
      <c r="B1275" s="82"/>
      <c r="C1275" s="82"/>
      <c r="D1275" s="69"/>
      <c r="E1275" s="67"/>
    </row>
    <row r="1276" spans="1:5">
      <c r="A1276" s="67"/>
      <c r="B1276" s="82"/>
      <c r="C1276" s="82"/>
      <c r="D1276" s="69"/>
      <c r="E1276" s="67"/>
    </row>
    <row r="1277" spans="1:5">
      <c r="A1277" s="83" t="s">
        <v>1096</v>
      </c>
      <c r="B1277" s="82">
        <f>B5+B264+B355+B408+B462+B519+B639+B711+B784+B803+B914+B978+B1044+B1064+B1079+B1089+B1133+B1153+B1206+B1264+B1270</f>
        <v>334540</v>
      </c>
      <c r="C1277" s="82">
        <f>C5+C264+C355+C408+C462+C519+C639+C711+C784+C803+C914+C978+C1044+C1064+C1079+C1089+C1133+C1153+C1206+C1264+C1270</f>
        <v>328570</v>
      </c>
      <c r="D1277" s="69">
        <f>C1277/B1277</f>
        <v>0.982154600346745</v>
      </c>
      <c r="E1277" s="67"/>
    </row>
  </sheetData>
  <mergeCells count="1">
    <mergeCell ref="A2:E2"/>
  </mergeCells>
  <printOptions horizontalCentered="1"/>
  <pageMargins left="0.314583333333333" right="0.314583333333333" top="0.354166666666667" bottom="0.354166666666667" header="0.314583333333333" footer="0.314583333333333"/>
  <pageSetup paperSize="9" scale="8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showGridLines="0" showZeros="0" tabSelected="1" workbookViewId="0">
      <selection activeCell="A2" sqref="A2"/>
    </sheetView>
  </sheetViews>
  <sheetFormatPr defaultColWidth="6.85833333333333" defaultRowHeight="12.75" customHeight="1" outlineLevelCol="2"/>
  <cols>
    <col min="1" max="1" width="27.875" style="50" customWidth="1"/>
    <col min="2" max="2" width="23.5" style="50" customWidth="1"/>
    <col min="3" max="3" width="27.875" style="50" customWidth="1"/>
    <col min="4" max="11" width="14.875" style="50" customWidth="1"/>
    <col min="12" max="16384" width="6.85833333333333" style="50" customWidth="1"/>
  </cols>
  <sheetData>
    <row r="1" ht="27.75" customHeight="1" spans="1:1">
      <c r="A1" s="51"/>
    </row>
    <row r="2" ht="27.75" customHeight="1" spans="1:3">
      <c r="A2" s="52" t="s">
        <v>1097</v>
      </c>
      <c r="B2" s="52"/>
      <c r="C2" s="52"/>
    </row>
    <row r="3" customHeight="1" spans="1:3">
      <c r="A3" s="53"/>
      <c r="B3" s="53"/>
      <c r="C3" s="54" t="s">
        <v>1098</v>
      </c>
    </row>
    <row r="4" ht="27.75" customHeight="1" spans="1:3">
      <c r="A4" s="55" t="s">
        <v>3</v>
      </c>
      <c r="B4" s="55" t="s">
        <v>5</v>
      </c>
      <c r="C4" s="55" t="s">
        <v>93</v>
      </c>
    </row>
    <row r="5" ht="27.75" customHeight="1" spans="1:3">
      <c r="A5" s="56" t="s">
        <v>1099</v>
      </c>
      <c r="B5" s="57">
        <v>760215072</v>
      </c>
      <c r="C5" s="58">
        <v>0</v>
      </c>
    </row>
    <row r="6" ht="27.75" customHeight="1" spans="1:3">
      <c r="A6" s="59" t="s">
        <v>1100</v>
      </c>
      <c r="B6" s="57">
        <v>274254687</v>
      </c>
      <c r="C6" s="58">
        <v>0</v>
      </c>
    </row>
    <row r="7" ht="27.75" customHeight="1" spans="1:3">
      <c r="A7" s="56" t="s">
        <v>1101</v>
      </c>
      <c r="B7" s="57">
        <v>196713810</v>
      </c>
      <c r="C7" s="58">
        <v>0</v>
      </c>
    </row>
    <row r="8" ht="27.75" customHeight="1" spans="1:3">
      <c r="A8" s="56" t="s">
        <v>1102</v>
      </c>
      <c r="B8" s="57">
        <v>47290674</v>
      </c>
      <c r="C8" s="58">
        <v>0</v>
      </c>
    </row>
    <row r="9" ht="27.75" customHeight="1" spans="1:3">
      <c r="A9" s="56" t="s">
        <v>1103</v>
      </c>
      <c r="B9" s="57">
        <v>30086043</v>
      </c>
      <c r="C9" s="58">
        <v>0</v>
      </c>
    </row>
    <row r="10" ht="27.75" customHeight="1" spans="1:3">
      <c r="A10" s="56" t="s">
        <v>1104</v>
      </c>
      <c r="B10" s="57">
        <v>164160</v>
      </c>
      <c r="C10" s="58">
        <v>0</v>
      </c>
    </row>
    <row r="11" ht="27.75" customHeight="1" spans="1:3">
      <c r="A11" s="59" t="s">
        <v>1105</v>
      </c>
      <c r="B11" s="57">
        <v>51596570</v>
      </c>
      <c r="C11" s="58">
        <v>0</v>
      </c>
    </row>
    <row r="12" ht="27.75" customHeight="1" spans="1:3">
      <c r="A12" s="56" t="s">
        <v>1106</v>
      </c>
      <c r="B12" s="57">
        <v>39752448.93</v>
      </c>
      <c r="C12" s="58">
        <v>0</v>
      </c>
    </row>
    <row r="13" ht="27.75" customHeight="1" spans="1:3">
      <c r="A13" s="56" t="s">
        <v>1107</v>
      </c>
      <c r="B13" s="57">
        <v>596855</v>
      </c>
      <c r="C13" s="58">
        <v>0</v>
      </c>
    </row>
    <row r="14" ht="27.75" customHeight="1" spans="1:3">
      <c r="A14" s="56" t="s">
        <v>1108</v>
      </c>
      <c r="B14" s="57">
        <v>550719</v>
      </c>
      <c r="C14" s="58">
        <v>0</v>
      </c>
    </row>
    <row r="15" ht="27.75" customHeight="1" spans="1:3">
      <c r="A15" s="56" t="s">
        <v>1109</v>
      </c>
      <c r="B15" s="57">
        <v>102445</v>
      </c>
      <c r="C15" s="58">
        <v>0</v>
      </c>
    </row>
    <row r="16" ht="27.75" customHeight="1" spans="1:3">
      <c r="A16" s="56" t="s">
        <v>1110</v>
      </c>
      <c r="B16" s="57">
        <v>1407925</v>
      </c>
      <c r="C16" s="58">
        <v>0</v>
      </c>
    </row>
    <row r="17" ht="27.75" customHeight="1" spans="1:3">
      <c r="A17" s="56" t="s">
        <v>1111</v>
      </c>
      <c r="B17" s="57">
        <v>2898665</v>
      </c>
      <c r="C17" s="58">
        <v>0</v>
      </c>
    </row>
    <row r="18" ht="27.75" customHeight="1" spans="1:3">
      <c r="A18" s="56" t="s">
        <v>1112</v>
      </c>
      <c r="B18" s="57">
        <v>4920000</v>
      </c>
      <c r="C18" s="58">
        <v>0</v>
      </c>
    </row>
    <row r="19" ht="27.75" customHeight="1" spans="1:3">
      <c r="A19" s="56" t="s">
        <v>1113</v>
      </c>
      <c r="B19" s="57">
        <v>888748</v>
      </c>
      <c r="C19" s="58">
        <v>0</v>
      </c>
    </row>
    <row r="20" ht="27.75" customHeight="1" spans="1:3">
      <c r="A20" s="56" t="s">
        <v>1114</v>
      </c>
      <c r="B20" s="57">
        <v>478764.07</v>
      </c>
      <c r="C20" s="58">
        <v>0</v>
      </c>
    </row>
    <row r="21" ht="27.75" customHeight="1" spans="1:3">
      <c r="A21" s="59" t="s">
        <v>1115</v>
      </c>
      <c r="B21" s="57">
        <v>428986894</v>
      </c>
      <c r="C21" s="58">
        <v>0</v>
      </c>
    </row>
    <row r="22" ht="27.75" customHeight="1" spans="1:3">
      <c r="A22" s="56" t="s">
        <v>1116</v>
      </c>
      <c r="B22" s="57">
        <v>402253719</v>
      </c>
      <c r="C22" s="58">
        <v>0</v>
      </c>
    </row>
    <row r="23" ht="27.75" customHeight="1" spans="1:3">
      <c r="A23" s="56" t="s">
        <v>1117</v>
      </c>
      <c r="B23" s="57">
        <v>26733175</v>
      </c>
      <c r="C23" s="58">
        <v>0</v>
      </c>
    </row>
    <row r="24" ht="27.75" customHeight="1" spans="1:3">
      <c r="A24" s="59" t="s">
        <v>1118</v>
      </c>
      <c r="B24" s="57">
        <v>5376921</v>
      </c>
      <c r="C24" s="58">
        <v>0</v>
      </c>
    </row>
    <row r="25" ht="27.75" customHeight="1" spans="1:3">
      <c r="A25" s="56" t="s">
        <v>1119</v>
      </c>
      <c r="B25" s="57">
        <v>2327693</v>
      </c>
      <c r="C25" s="58">
        <v>0</v>
      </c>
    </row>
    <row r="26" ht="27.75" customHeight="1" spans="1:3">
      <c r="A26" s="56" t="s">
        <v>1120</v>
      </c>
      <c r="B26" s="57">
        <v>2901228</v>
      </c>
      <c r="C26" s="58">
        <v>0</v>
      </c>
    </row>
    <row r="27" ht="27.75" customHeight="1" spans="1:3">
      <c r="A27" s="56" t="s">
        <v>1121</v>
      </c>
      <c r="B27" s="57">
        <v>148000</v>
      </c>
      <c r="C27" s="58">
        <v>0</v>
      </c>
    </row>
    <row r="28" ht="27.75" customHeight="1"/>
    <row r="29" ht="27.75" customHeight="1"/>
    <row r="30" ht="27.75" customHeight="1"/>
    <row r="31" ht="27.75" customHeight="1"/>
  </sheetData>
  <printOptions gridLines="1"/>
  <pageMargins left="0.75" right="0.75" top="1" bottom="1" header="0.5" footer="0.5"/>
  <pageSetup paperSize="9" orientation="portrait" horizontalDpi="600" verticalDpi="600"/>
  <headerFooter alignWithMargins="0" scaleWithDoc="0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5"/>
  <sheetViews>
    <sheetView view="pageBreakPreview" zoomScaleNormal="100" zoomScaleSheetLayoutView="100" workbookViewId="0">
      <pane xSplit="1" ySplit="4" topLeftCell="B5" activePane="bottomRight" state="frozen"/>
      <selection/>
      <selection pane="topRight"/>
      <selection pane="bottomLeft"/>
      <selection pane="bottomRight" activeCell="H22" sqref="H22"/>
    </sheetView>
  </sheetViews>
  <sheetFormatPr defaultColWidth="9" defaultRowHeight="14.25" outlineLevelCol="3"/>
  <cols>
    <col min="1" max="1" width="42.875" style="22" customWidth="1"/>
    <col min="2" max="3" width="19.5" style="23" customWidth="1"/>
    <col min="4" max="4" width="12.625" style="24"/>
    <col min="5" max="251" width="9" style="25"/>
    <col min="252" max="16382" width="9" style="26"/>
    <col min="16383" max="16384" width="9" style="21"/>
  </cols>
  <sheetData>
    <row r="1" s="19" customFormat="1" ht="25" customHeight="1" spans="1:4">
      <c r="A1" s="27" t="s">
        <v>1122</v>
      </c>
      <c r="B1" s="27"/>
      <c r="C1" s="27"/>
      <c r="D1" s="28"/>
    </row>
    <row r="2" s="20" customFormat="1" ht="16" customHeight="1" spans="1:4">
      <c r="A2" s="29"/>
      <c r="B2" s="30"/>
      <c r="C2" s="30"/>
      <c r="D2" s="31" t="s">
        <v>2</v>
      </c>
    </row>
    <row r="3" s="21" customFormat="1" ht="18" customHeight="1" spans="1:4">
      <c r="A3" s="32" t="s">
        <v>1123</v>
      </c>
      <c r="B3" s="33" t="s">
        <v>1124</v>
      </c>
      <c r="C3" s="34" t="s">
        <v>1125</v>
      </c>
      <c r="D3" s="35" t="s">
        <v>1126</v>
      </c>
    </row>
    <row r="4" s="21" customFormat="1" ht="18" customHeight="1" spans="1:4">
      <c r="A4" s="36"/>
      <c r="B4" s="33"/>
      <c r="C4" s="37"/>
      <c r="D4" s="37"/>
    </row>
    <row r="5" s="21" customFormat="1" ht="15.95" customHeight="1" spans="1:4">
      <c r="A5" s="38" t="s">
        <v>1127</v>
      </c>
      <c r="B5" s="38">
        <v>207986</v>
      </c>
      <c r="C5" s="38">
        <v>200000</v>
      </c>
      <c r="D5" s="39">
        <f>C5/B5</f>
        <v>0.961603184829748</v>
      </c>
    </row>
    <row r="6" s="21" customFormat="1" ht="15.95" customHeight="1" spans="1:4">
      <c r="A6" s="40" t="s">
        <v>36</v>
      </c>
      <c r="B6" s="38">
        <v>11616</v>
      </c>
      <c r="C6" s="38">
        <v>12524</v>
      </c>
      <c r="D6" s="39">
        <f t="shared" ref="D6:D37" si="0">C6/B6</f>
        <v>1.07816804407714</v>
      </c>
    </row>
    <row r="7" s="21" customFormat="1" ht="15.95" customHeight="1" spans="1:4">
      <c r="A7" s="40" t="s">
        <v>37</v>
      </c>
      <c r="B7" s="38">
        <v>2472</v>
      </c>
      <c r="C7" s="41">
        <v>3380</v>
      </c>
      <c r="D7" s="39">
        <f t="shared" si="0"/>
        <v>1.36731391585761</v>
      </c>
    </row>
    <row r="8" s="21" customFormat="1" ht="15.95" customHeight="1" spans="1:4">
      <c r="A8" s="42" t="s">
        <v>38</v>
      </c>
      <c r="B8" s="38">
        <v>6481</v>
      </c>
      <c r="C8" s="41">
        <v>6481</v>
      </c>
      <c r="D8" s="39">
        <f t="shared" si="0"/>
        <v>1</v>
      </c>
    </row>
    <row r="9" s="21" customFormat="1" ht="15.95" customHeight="1" spans="1:4">
      <c r="A9" s="40" t="s">
        <v>39</v>
      </c>
      <c r="B9" s="43">
        <v>1595</v>
      </c>
      <c r="C9" s="41">
        <v>1595</v>
      </c>
      <c r="D9" s="39">
        <f t="shared" si="0"/>
        <v>1</v>
      </c>
    </row>
    <row r="10" s="21" customFormat="1" ht="15.95" customHeight="1" spans="1:4">
      <c r="A10" s="40" t="s">
        <v>40</v>
      </c>
      <c r="B10" s="43">
        <v>1068</v>
      </c>
      <c r="C10" s="41">
        <v>1068</v>
      </c>
      <c r="D10" s="39">
        <f t="shared" si="0"/>
        <v>1</v>
      </c>
    </row>
    <row r="11" s="21" customFormat="1" ht="15.95" customHeight="1" spans="1:4">
      <c r="A11" s="44" t="s">
        <v>41</v>
      </c>
      <c r="B11" s="45">
        <v>161593</v>
      </c>
      <c r="C11" s="46">
        <v>152476</v>
      </c>
      <c r="D11" s="39">
        <f t="shared" si="0"/>
        <v>0.943580476877092</v>
      </c>
    </row>
    <row r="12" s="21" customFormat="1" ht="15.95" customHeight="1" spans="1:4">
      <c r="A12" s="44" t="s">
        <v>42</v>
      </c>
      <c r="B12" s="45" t="s">
        <v>43</v>
      </c>
      <c r="C12" s="45"/>
      <c r="D12" s="39"/>
    </row>
    <row r="13" s="21" customFormat="1" ht="15.95" customHeight="1" spans="1:4">
      <c r="A13" s="44" t="s">
        <v>44</v>
      </c>
      <c r="B13" s="45">
        <v>24863</v>
      </c>
      <c r="C13" s="45">
        <v>12176</v>
      </c>
      <c r="D13" s="39">
        <f t="shared" si="0"/>
        <v>0.489723685798174</v>
      </c>
    </row>
    <row r="14" s="21" customFormat="1" ht="15.95" customHeight="1" spans="1:4">
      <c r="A14" s="44" t="s">
        <v>45</v>
      </c>
      <c r="B14" s="45">
        <v>30221</v>
      </c>
      <c r="C14" s="45">
        <v>32033</v>
      </c>
      <c r="D14" s="39">
        <f t="shared" si="0"/>
        <v>1.05995830713742</v>
      </c>
    </row>
    <row r="15" s="21" customFormat="1" ht="15.95" customHeight="1" spans="1:4">
      <c r="A15" s="44" t="s">
        <v>46</v>
      </c>
      <c r="B15" s="45">
        <v>2370</v>
      </c>
      <c r="C15" s="45">
        <v>2500</v>
      </c>
      <c r="D15" s="39">
        <f t="shared" si="0"/>
        <v>1.05485232067511</v>
      </c>
    </row>
    <row r="16" s="21" customFormat="1" ht="15.95" customHeight="1" spans="1:4">
      <c r="A16" s="44" t="s">
        <v>47</v>
      </c>
      <c r="B16" s="45"/>
      <c r="C16" s="45"/>
      <c r="D16" s="39"/>
    </row>
    <row r="17" s="21" customFormat="1" ht="15.95" customHeight="1" spans="1:4">
      <c r="A17" s="44" t="s">
        <v>48</v>
      </c>
      <c r="B17" s="45">
        <v>2446</v>
      </c>
      <c r="C17" s="45">
        <v>3340</v>
      </c>
      <c r="D17" s="39">
        <f t="shared" si="0"/>
        <v>1.36549468520033</v>
      </c>
    </row>
    <row r="18" s="21" customFormat="1" ht="15.95" customHeight="1" spans="1:4">
      <c r="A18" s="44" t="s">
        <v>49</v>
      </c>
      <c r="B18" s="45">
        <v>161</v>
      </c>
      <c r="C18" s="45">
        <v>200</v>
      </c>
      <c r="D18" s="39">
        <f t="shared" si="0"/>
        <v>1.24223602484472</v>
      </c>
    </row>
    <row r="19" s="21" customFormat="1" ht="15.95" customHeight="1" spans="1:4">
      <c r="A19" s="44" t="s">
        <v>50</v>
      </c>
      <c r="B19" s="45"/>
      <c r="C19" s="45"/>
      <c r="D19" s="39"/>
    </row>
    <row r="20" s="21" customFormat="1" ht="15.95" customHeight="1" spans="1:4">
      <c r="A20" s="44" t="s">
        <v>51</v>
      </c>
      <c r="B20" s="45">
        <v>18618</v>
      </c>
      <c r="C20" s="45">
        <v>19000</v>
      </c>
      <c r="D20" s="39">
        <f t="shared" si="0"/>
        <v>1.02051777849393</v>
      </c>
    </row>
    <row r="21" s="21" customFormat="1" ht="15.95" customHeight="1" spans="1:4">
      <c r="A21" s="44" t="s">
        <v>52</v>
      </c>
      <c r="B21" s="45"/>
      <c r="C21" s="45"/>
      <c r="D21" s="39"/>
    </row>
    <row r="22" s="21" customFormat="1" ht="15.95" customHeight="1" spans="1:4">
      <c r="A22" s="44" t="s">
        <v>53</v>
      </c>
      <c r="B22" s="45">
        <v>7</v>
      </c>
      <c r="C22" s="45">
        <v>7</v>
      </c>
      <c r="D22" s="39">
        <f t="shared" si="0"/>
        <v>1</v>
      </c>
    </row>
    <row r="23" s="21" customFormat="1" ht="15.95" customHeight="1" spans="1:4">
      <c r="A23" s="44" t="s">
        <v>54</v>
      </c>
      <c r="B23" s="45">
        <v>1399</v>
      </c>
      <c r="C23" s="45">
        <v>1400</v>
      </c>
      <c r="D23" s="39">
        <f t="shared" si="0"/>
        <v>1.00071479628306</v>
      </c>
    </row>
    <row r="24" s="21" customFormat="1" ht="15.95" customHeight="1" spans="1:4">
      <c r="A24" s="44" t="s">
        <v>55</v>
      </c>
      <c r="B24" s="45">
        <v>2036</v>
      </c>
      <c r="C24" s="45">
        <v>2050</v>
      </c>
      <c r="D24" s="39">
        <f t="shared" si="0"/>
        <v>1.00687622789784</v>
      </c>
    </row>
    <row r="25" s="21" customFormat="1" ht="15.95" customHeight="1" spans="1:4">
      <c r="A25" s="44" t="s">
        <v>56</v>
      </c>
      <c r="B25" s="45">
        <v>4118</v>
      </c>
      <c r="C25" s="45">
        <v>4150</v>
      </c>
      <c r="D25" s="39">
        <f t="shared" si="0"/>
        <v>1.00777076250607</v>
      </c>
    </row>
    <row r="26" s="21" customFormat="1" ht="15.95" customHeight="1" spans="1:4">
      <c r="A26" s="44" t="s">
        <v>57</v>
      </c>
      <c r="B26" s="45">
        <v>70</v>
      </c>
      <c r="C26" s="45">
        <v>70</v>
      </c>
      <c r="D26" s="39">
        <f t="shared" si="0"/>
        <v>1</v>
      </c>
    </row>
    <row r="27" s="21" customFormat="1" ht="15.95" customHeight="1" spans="1:4">
      <c r="A27" s="44" t="s">
        <v>58</v>
      </c>
      <c r="B27" s="45">
        <v>638</v>
      </c>
      <c r="C27" s="45">
        <v>650</v>
      </c>
      <c r="D27" s="39">
        <f t="shared" si="0"/>
        <v>1.01880877742947</v>
      </c>
    </row>
    <row r="28" s="21" customFormat="1" ht="15.95" customHeight="1" spans="1:4">
      <c r="A28" s="44" t="s">
        <v>59</v>
      </c>
      <c r="B28" s="45">
        <v>30701</v>
      </c>
      <c r="C28" s="45">
        <v>30750</v>
      </c>
      <c r="D28" s="39">
        <f t="shared" si="0"/>
        <v>1.00159603921696</v>
      </c>
    </row>
    <row r="29" s="21" customFormat="1" ht="15.95" customHeight="1" spans="1:4">
      <c r="A29" s="44" t="s">
        <v>60</v>
      </c>
      <c r="B29" s="45">
        <v>14741</v>
      </c>
      <c r="C29" s="45">
        <v>14750</v>
      </c>
      <c r="D29" s="39">
        <f t="shared" si="0"/>
        <v>1.00061054202564</v>
      </c>
    </row>
    <row r="30" s="21" customFormat="1" ht="15.95" customHeight="1" spans="1:4">
      <c r="A30" s="44" t="s">
        <v>61</v>
      </c>
      <c r="B30" s="45">
        <v>0</v>
      </c>
      <c r="C30" s="45">
        <v>0</v>
      </c>
      <c r="D30" s="39"/>
    </row>
    <row r="31" s="21" customFormat="1" ht="15.95" customHeight="1" spans="1:4">
      <c r="A31" s="44" t="s">
        <v>62</v>
      </c>
      <c r="B31" s="45">
        <v>13818</v>
      </c>
      <c r="C31" s="45">
        <v>13900</v>
      </c>
      <c r="D31" s="39">
        <f t="shared" si="0"/>
        <v>1.00593428860906</v>
      </c>
    </row>
    <row r="32" s="21" customFormat="1" ht="15.95" customHeight="1" spans="1:4">
      <c r="A32" s="44" t="s">
        <v>63</v>
      </c>
      <c r="B32" s="45">
        <v>13306</v>
      </c>
      <c r="C32" s="45">
        <v>13400</v>
      </c>
      <c r="D32" s="39">
        <f t="shared" si="0"/>
        <v>1.00706448218849</v>
      </c>
    </row>
    <row r="33" s="21" customFormat="1" ht="15.95" customHeight="1" spans="1:4">
      <c r="A33" s="44" t="s">
        <v>64</v>
      </c>
      <c r="B33" s="45">
        <v>176</v>
      </c>
      <c r="C33" s="45">
        <v>180</v>
      </c>
      <c r="D33" s="39">
        <f t="shared" si="0"/>
        <v>1.02272727272727</v>
      </c>
    </row>
    <row r="34" s="21" customFormat="1" ht="15.95" customHeight="1" spans="1:4">
      <c r="A34" s="44" t="s">
        <v>65</v>
      </c>
      <c r="B34" s="45">
        <v>789</v>
      </c>
      <c r="C34" s="45">
        <v>800</v>
      </c>
      <c r="D34" s="39">
        <f t="shared" si="0"/>
        <v>1.01394169835234</v>
      </c>
    </row>
    <row r="35" s="21" customFormat="1" ht="15.95" customHeight="1" spans="1:4">
      <c r="A35" s="44" t="s">
        <v>66</v>
      </c>
      <c r="B35" s="45">
        <v>1115</v>
      </c>
      <c r="C35" s="45">
        <v>1120</v>
      </c>
      <c r="D35" s="39">
        <f t="shared" si="0"/>
        <v>1.00448430493274</v>
      </c>
    </row>
    <row r="36" s="21" customFormat="1" ht="15.95" customHeight="1" spans="1:4">
      <c r="A36" s="44" t="s">
        <v>67</v>
      </c>
      <c r="B36" s="45"/>
      <c r="C36" s="45"/>
      <c r="D36" s="39"/>
    </row>
    <row r="37" s="21" customFormat="1" ht="15.95" customHeight="1" spans="1:4">
      <c r="A37" s="47" t="s">
        <v>68</v>
      </c>
      <c r="B37" s="45">
        <v>34777</v>
      </c>
      <c r="C37" s="41">
        <v>35000</v>
      </c>
      <c r="D37" s="39">
        <f t="shared" si="0"/>
        <v>1.00641228398079</v>
      </c>
    </row>
    <row r="38" s="21" customFormat="1" ht="15.95" customHeight="1" spans="1:4">
      <c r="A38" s="40" t="s">
        <v>69</v>
      </c>
      <c r="B38" s="45">
        <v>466</v>
      </c>
      <c r="C38" s="41">
        <v>400</v>
      </c>
      <c r="D38" s="39">
        <f t="shared" ref="D38:D55" si="1">C38/B38</f>
        <v>0.858369098712446</v>
      </c>
    </row>
    <row r="39" s="21" customFormat="1" ht="15.95" customHeight="1" spans="1:4">
      <c r="A39" s="48" t="s">
        <v>70</v>
      </c>
      <c r="B39" s="45">
        <v>3</v>
      </c>
      <c r="C39" s="41">
        <v>3</v>
      </c>
      <c r="D39" s="39">
        <f t="shared" si="1"/>
        <v>1</v>
      </c>
    </row>
    <row r="40" s="21" customFormat="1" ht="15.95" customHeight="1" spans="1:4">
      <c r="A40" s="40" t="s">
        <v>71</v>
      </c>
      <c r="B40" s="45">
        <v>155</v>
      </c>
      <c r="C40" s="41">
        <v>150</v>
      </c>
      <c r="D40" s="39">
        <f t="shared" si="1"/>
        <v>0.967741935483871</v>
      </c>
    </row>
    <row r="41" s="21" customFormat="1" ht="15.95" customHeight="1" spans="1:4">
      <c r="A41" s="40" t="s">
        <v>72</v>
      </c>
      <c r="B41" s="45">
        <v>500</v>
      </c>
      <c r="C41" s="41">
        <v>500</v>
      </c>
      <c r="D41" s="39">
        <f t="shared" si="1"/>
        <v>1</v>
      </c>
    </row>
    <row r="42" s="21" customFormat="1" ht="15.95" customHeight="1" spans="1:4">
      <c r="A42" s="40" t="s">
        <v>73</v>
      </c>
      <c r="B42" s="45"/>
      <c r="C42" s="41"/>
      <c r="D42" s="39"/>
    </row>
    <row r="43" s="21" customFormat="1" ht="15.95" customHeight="1" spans="1:4">
      <c r="A43" s="40" t="s">
        <v>74</v>
      </c>
      <c r="B43" s="45">
        <v>135</v>
      </c>
      <c r="C43" s="41">
        <v>130</v>
      </c>
      <c r="D43" s="39">
        <f t="shared" si="1"/>
        <v>0.962962962962963</v>
      </c>
    </row>
    <row r="44" s="21" customFormat="1" ht="15.95" customHeight="1" spans="1:4">
      <c r="A44" s="40" t="s">
        <v>75</v>
      </c>
      <c r="B44" s="45"/>
      <c r="C44" s="38"/>
      <c r="D44" s="39"/>
    </row>
    <row r="45" s="21" customFormat="1" ht="15.95" customHeight="1" spans="1:4">
      <c r="A45" s="40" t="s">
        <v>76</v>
      </c>
      <c r="B45" s="45">
        <v>964</v>
      </c>
      <c r="C45" s="41">
        <v>1014</v>
      </c>
      <c r="D45" s="39">
        <f t="shared" si="1"/>
        <v>1.05186721991701</v>
      </c>
    </row>
    <row r="46" s="21" customFormat="1" ht="15.95" customHeight="1" spans="1:4">
      <c r="A46" s="40" t="s">
        <v>77</v>
      </c>
      <c r="B46" s="45">
        <v>21070</v>
      </c>
      <c r="C46" s="41">
        <v>20000</v>
      </c>
      <c r="D46" s="39">
        <f t="shared" si="1"/>
        <v>0.94921689606075</v>
      </c>
    </row>
    <row r="47" s="21" customFormat="1" ht="15.95" customHeight="1" spans="1:4">
      <c r="A47" s="40" t="s">
        <v>78</v>
      </c>
      <c r="B47" s="45"/>
      <c r="C47" s="41"/>
      <c r="D47" s="39"/>
    </row>
    <row r="48" s="21" customFormat="1" ht="15.95" customHeight="1" spans="1:4">
      <c r="A48" s="40" t="s">
        <v>79</v>
      </c>
      <c r="B48" s="45">
        <v>8198</v>
      </c>
      <c r="C48" s="41">
        <v>9958</v>
      </c>
      <c r="D48" s="39">
        <f t="shared" si="1"/>
        <v>1.21468650890461</v>
      </c>
    </row>
    <row r="49" s="21" customFormat="1" ht="15.95" customHeight="1" spans="1:4">
      <c r="A49" s="40" t="s">
        <v>80</v>
      </c>
      <c r="B49" s="45"/>
      <c r="C49" s="41"/>
      <c r="D49" s="39"/>
    </row>
    <row r="50" s="21" customFormat="1" ht="15.95" customHeight="1" spans="1:4">
      <c r="A50" s="40" t="s">
        <v>81</v>
      </c>
      <c r="B50" s="45">
        <v>481</v>
      </c>
      <c r="C50" s="41">
        <v>400</v>
      </c>
      <c r="D50" s="39">
        <f t="shared" si="1"/>
        <v>0.831600831600832</v>
      </c>
    </row>
    <row r="51" s="21" customFormat="1" ht="15.95" customHeight="1" spans="1:4">
      <c r="A51" s="40" t="s">
        <v>82</v>
      </c>
      <c r="B51" s="45">
        <v>312</v>
      </c>
      <c r="C51" s="41">
        <v>260</v>
      </c>
      <c r="D51" s="39">
        <f t="shared" si="1"/>
        <v>0.833333333333333</v>
      </c>
    </row>
    <row r="52" s="21" customFormat="1" ht="15.95" customHeight="1" spans="1:4">
      <c r="A52" s="48" t="s">
        <v>83</v>
      </c>
      <c r="B52" s="45">
        <v>2169</v>
      </c>
      <c r="C52" s="41">
        <v>2000</v>
      </c>
      <c r="D52" s="39">
        <f t="shared" si="1"/>
        <v>0.922083909635777</v>
      </c>
    </row>
    <row r="53" s="21" customFormat="1" ht="15.95" customHeight="1" spans="1:4">
      <c r="A53" s="40" t="s">
        <v>84</v>
      </c>
      <c r="B53" s="45"/>
      <c r="C53" s="41"/>
      <c r="D53" s="39"/>
    </row>
    <row r="54" s="21" customFormat="1" ht="15.95" customHeight="1" spans="1:4">
      <c r="A54" s="40" t="s">
        <v>85</v>
      </c>
      <c r="B54" s="45">
        <v>102</v>
      </c>
      <c r="C54" s="41">
        <v>60</v>
      </c>
      <c r="D54" s="39">
        <f t="shared" si="1"/>
        <v>0.588235294117647</v>
      </c>
    </row>
    <row r="55" s="21" customFormat="1" ht="15.95" customHeight="1" spans="1:4">
      <c r="A55" s="49" t="s">
        <v>86</v>
      </c>
      <c r="B55" s="45">
        <v>222</v>
      </c>
      <c r="C55" s="41">
        <v>125</v>
      </c>
      <c r="D55" s="39">
        <f t="shared" si="1"/>
        <v>0.563063063063063</v>
      </c>
    </row>
    <row r="56" s="20" customFormat="1" spans="1:4">
      <c r="A56" s="22"/>
      <c r="B56" s="30"/>
      <c r="C56" s="30"/>
      <c r="D56" s="30"/>
    </row>
    <row r="57" s="20" customFormat="1" spans="1:4">
      <c r="A57" s="22"/>
      <c r="B57" s="30"/>
      <c r="C57" s="30"/>
      <c r="D57" s="30"/>
    </row>
    <row r="58" s="20" customFormat="1" spans="1:4">
      <c r="A58" s="22"/>
      <c r="B58" s="30"/>
      <c r="C58" s="30"/>
      <c r="D58" s="30"/>
    </row>
    <row r="59" s="20" customFormat="1" spans="1:4">
      <c r="A59" s="22"/>
      <c r="B59" s="30"/>
      <c r="C59" s="30"/>
      <c r="D59" s="30"/>
    </row>
    <row r="60" s="20" customFormat="1" spans="1:4">
      <c r="A60" s="22"/>
      <c r="B60" s="30"/>
      <c r="C60" s="30"/>
      <c r="D60" s="30"/>
    </row>
    <row r="61" s="20" customFormat="1" spans="1:4">
      <c r="A61" s="22"/>
      <c r="B61" s="30"/>
      <c r="C61" s="30"/>
      <c r="D61" s="30"/>
    </row>
    <row r="62" s="20" customFormat="1" spans="1:4">
      <c r="A62" s="22"/>
      <c r="B62" s="30"/>
      <c r="C62" s="30"/>
      <c r="D62" s="30"/>
    </row>
    <row r="63" s="20" customFormat="1" spans="1:4">
      <c r="A63" s="22"/>
      <c r="B63" s="30"/>
      <c r="C63" s="30"/>
      <c r="D63" s="30"/>
    </row>
    <row r="64" s="20" customFormat="1" spans="1:4">
      <c r="A64" s="22"/>
      <c r="B64" s="30"/>
      <c r="C64" s="30"/>
      <c r="D64" s="30"/>
    </row>
    <row r="65" s="20" customFormat="1" spans="1:4">
      <c r="A65" s="22"/>
      <c r="B65" s="30"/>
      <c r="C65" s="30"/>
      <c r="D65" s="30"/>
    </row>
    <row r="66" s="20" customFormat="1" spans="1:4">
      <c r="A66" s="22"/>
      <c r="B66" s="30"/>
      <c r="C66" s="30"/>
      <c r="D66" s="30"/>
    </row>
    <row r="67" s="20" customFormat="1" spans="1:4">
      <c r="A67" s="22"/>
      <c r="B67" s="30"/>
      <c r="C67" s="30"/>
      <c r="D67" s="30"/>
    </row>
    <row r="68" s="20" customFormat="1" spans="1:4">
      <c r="A68" s="22"/>
      <c r="B68" s="30"/>
      <c r="C68" s="30"/>
      <c r="D68" s="30"/>
    </row>
    <row r="69" s="20" customFormat="1" spans="1:4">
      <c r="A69" s="22"/>
      <c r="B69" s="30"/>
      <c r="C69" s="30"/>
      <c r="D69" s="30"/>
    </row>
    <row r="70" s="20" customFormat="1" spans="1:4">
      <c r="A70" s="22"/>
      <c r="B70" s="30"/>
      <c r="C70" s="30"/>
      <c r="D70" s="30"/>
    </row>
    <row r="71" s="20" customFormat="1" spans="1:4">
      <c r="A71" s="22"/>
      <c r="B71" s="30"/>
      <c r="C71" s="30"/>
      <c r="D71" s="30"/>
    </row>
    <row r="72" s="20" customFormat="1" spans="1:4">
      <c r="A72" s="22"/>
      <c r="B72" s="30"/>
      <c r="C72" s="30"/>
      <c r="D72" s="30"/>
    </row>
    <row r="73" s="20" customFormat="1" spans="1:4">
      <c r="A73" s="22"/>
      <c r="B73" s="30"/>
      <c r="C73" s="30"/>
      <c r="D73" s="30"/>
    </row>
    <row r="74" s="20" customFormat="1" spans="1:4">
      <c r="A74" s="22"/>
      <c r="B74" s="30"/>
      <c r="C74" s="30"/>
      <c r="D74" s="30"/>
    </row>
    <row r="75" s="20" customFormat="1" spans="1:4">
      <c r="A75" s="22"/>
      <c r="B75" s="30"/>
      <c r="C75" s="30"/>
      <c r="D75" s="30"/>
    </row>
    <row r="76" s="20" customFormat="1" spans="1:4">
      <c r="A76" s="22"/>
      <c r="B76" s="30"/>
      <c r="C76" s="30"/>
      <c r="D76" s="30"/>
    </row>
    <row r="77" s="20" customFormat="1" spans="1:4">
      <c r="A77" s="22"/>
      <c r="B77" s="30"/>
      <c r="C77" s="30"/>
      <c r="D77" s="30"/>
    </row>
    <row r="78" s="20" customFormat="1" spans="1:4">
      <c r="A78" s="22"/>
      <c r="B78" s="30"/>
      <c r="C78" s="30"/>
      <c r="D78" s="30"/>
    </row>
    <row r="79" s="20" customFormat="1" spans="1:4">
      <c r="A79" s="22"/>
      <c r="B79" s="30"/>
      <c r="C79" s="30"/>
      <c r="D79" s="30"/>
    </row>
    <row r="80" s="20" customFormat="1" spans="1:4">
      <c r="A80" s="22"/>
      <c r="B80" s="30"/>
      <c r="C80" s="30"/>
      <c r="D80" s="30"/>
    </row>
    <row r="81" s="20" customFormat="1" spans="1:4">
      <c r="A81" s="22"/>
      <c r="B81" s="30"/>
      <c r="C81" s="30"/>
      <c r="D81" s="30"/>
    </row>
    <row r="82" s="20" customFormat="1" spans="1:4">
      <c r="A82" s="22"/>
      <c r="B82" s="30"/>
      <c r="C82" s="30"/>
      <c r="D82" s="30"/>
    </row>
    <row r="83" s="20" customFormat="1" spans="1:4">
      <c r="A83" s="22"/>
      <c r="B83" s="30"/>
      <c r="C83" s="30"/>
      <c r="D83" s="30"/>
    </row>
    <row r="84" s="20" customFormat="1" spans="1:4">
      <c r="A84" s="22"/>
      <c r="B84" s="30"/>
      <c r="C84" s="30"/>
      <c r="D84" s="30"/>
    </row>
    <row r="85" s="20" customFormat="1" spans="1:4">
      <c r="A85" s="22"/>
      <c r="B85" s="30"/>
      <c r="C85" s="30"/>
      <c r="D85" s="30"/>
    </row>
    <row r="86" s="20" customFormat="1" spans="1:4">
      <c r="A86" s="22"/>
      <c r="B86" s="30"/>
      <c r="C86" s="30"/>
      <c r="D86" s="30"/>
    </row>
    <row r="87" s="20" customFormat="1" spans="1:4">
      <c r="A87" s="22"/>
      <c r="B87" s="30"/>
      <c r="C87" s="30"/>
      <c r="D87" s="30"/>
    </row>
    <row r="88" s="20" customFormat="1" spans="2:4">
      <c r="B88" s="30"/>
      <c r="C88" s="30"/>
      <c r="D88" s="30"/>
    </row>
    <row r="89" s="20" customFormat="1" spans="1:4">
      <c r="A89" s="22"/>
      <c r="B89" s="30"/>
      <c r="C89" s="30"/>
      <c r="D89" s="30"/>
    </row>
    <row r="90" s="20" customFormat="1" spans="1:4">
      <c r="A90" s="22"/>
      <c r="B90" s="30"/>
      <c r="C90" s="30"/>
      <c r="D90" s="30"/>
    </row>
    <row r="91" s="20" customFormat="1" spans="1:4">
      <c r="A91" s="22"/>
      <c r="B91" s="30"/>
      <c r="C91" s="30"/>
      <c r="D91" s="30"/>
    </row>
    <row r="92" s="20" customFormat="1" spans="1:4">
      <c r="A92" s="22"/>
      <c r="B92" s="30"/>
      <c r="C92" s="30"/>
      <c r="D92" s="30"/>
    </row>
    <row r="93" s="20" customFormat="1" spans="1:4">
      <c r="A93" s="22"/>
      <c r="B93" s="30"/>
      <c r="C93" s="30"/>
      <c r="D93" s="30"/>
    </row>
    <row r="94" s="20" customFormat="1" spans="1:4">
      <c r="A94" s="22"/>
      <c r="B94" s="30"/>
      <c r="C94" s="30"/>
      <c r="D94" s="30"/>
    </row>
    <row r="95" s="20" customFormat="1" spans="1:4">
      <c r="A95" s="22"/>
      <c r="B95" s="30"/>
      <c r="C95" s="30"/>
      <c r="D95" s="30"/>
    </row>
    <row r="96" s="20" customFormat="1" spans="1:4">
      <c r="A96" s="22"/>
      <c r="B96" s="30"/>
      <c r="C96" s="30"/>
      <c r="D96" s="30"/>
    </row>
    <row r="97" s="20" customFormat="1" spans="1:4">
      <c r="A97" s="22"/>
      <c r="B97" s="30"/>
      <c r="C97" s="30"/>
      <c r="D97" s="30"/>
    </row>
    <row r="98" s="20" customFormat="1" spans="1:4">
      <c r="A98" s="22"/>
      <c r="B98" s="30"/>
      <c r="C98" s="30"/>
      <c r="D98" s="30"/>
    </row>
    <row r="99" s="20" customFormat="1" spans="1:4">
      <c r="A99" s="22"/>
      <c r="B99" s="30"/>
      <c r="C99" s="30"/>
      <c r="D99" s="30"/>
    </row>
    <row r="100" s="20" customFormat="1" spans="1:4">
      <c r="A100" s="22"/>
      <c r="B100" s="30"/>
      <c r="C100" s="30"/>
      <c r="D100" s="30"/>
    </row>
    <row r="101" s="20" customFormat="1" spans="1:4">
      <c r="A101" s="22"/>
      <c r="B101" s="30"/>
      <c r="C101" s="30"/>
      <c r="D101" s="30"/>
    </row>
    <row r="102" s="20" customFormat="1" spans="1:4">
      <c r="A102" s="22"/>
      <c r="B102" s="30"/>
      <c r="C102" s="30"/>
      <c r="D102" s="30"/>
    </row>
    <row r="103" s="20" customFormat="1" spans="1:4">
      <c r="A103" s="22"/>
      <c r="B103" s="30"/>
      <c r="C103" s="30"/>
      <c r="D103" s="30"/>
    </row>
    <row r="104" s="20" customFormat="1" spans="1:4">
      <c r="A104" s="22"/>
      <c r="B104" s="30"/>
      <c r="C104" s="30"/>
      <c r="D104" s="30"/>
    </row>
    <row r="105" s="20" customFormat="1" spans="1:4">
      <c r="A105" s="22"/>
      <c r="B105" s="30"/>
      <c r="C105" s="30"/>
      <c r="D105" s="30"/>
    </row>
    <row r="106" s="20" customFormat="1" spans="1:4">
      <c r="A106" s="22"/>
      <c r="B106" s="30"/>
      <c r="C106" s="30"/>
      <c r="D106" s="30"/>
    </row>
    <row r="107" s="20" customFormat="1" spans="1:4">
      <c r="A107" s="22"/>
      <c r="B107" s="30"/>
      <c r="C107" s="30"/>
      <c r="D107" s="30"/>
    </row>
    <row r="108" s="20" customFormat="1" spans="1:4">
      <c r="A108" s="22"/>
      <c r="B108" s="30"/>
      <c r="C108" s="30"/>
      <c r="D108" s="30"/>
    </row>
    <row r="109" s="20" customFormat="1" spans="1:4">
      <c r="A109" s="22"/>
      <c r="B109" s="30"/>
      <c r="C109" s="30"/>
      <c r="D109" s="30"/>
    </row>
    <row r="110" s="20" customFormat="1" spans="1:4">
      <c r="A110" s="22"/>
      <c r="B110" s="30"/>
      <c r="C110" s="30"/>
      <c r="D110" s="30"/>
    </row>
    <row r="111" s="20" customFormat="1" spans="1:4">
      <c r="A111" s="22"/>
      <c r="B111" s="30"/>
      <c r="C111" s="30"/>
      <c r="D111" s="30"/>
    </row>
    <row r="112" s="20" customFormat="1" spans="1:4">
      <c r="A112" s="22"/>
      <c r="B112" s="30"/>
      <c r="C112" s="30"/>
      <c r="D112" s="30"/>
    </row>
    <row r="113" s="20" customFormat="1" spans="1:4">
      <c r="A113" s="22"/>
      <c r="B113" s="30"/>
      <c r="C113" s="30"/>
      <c r="D113" s="30"/>
    </row>
    <row r="114" s="20" customFormat="1" spans="1:4">
      <c r="A114" s="22"/>
      <c r="B114" s="30"/>
      <c r="C114" s="30"/>
      <c r="D114" s="30"/>
    </row>
    <row r="115" s="20" customFormat="1" spans="1:4">
      <c r="A115" s="22"/>
      <c r="B115" s="30"/>
      <c r="C115" s="30"/>
      <c r="D115" s="30"/>
    </row>
    <row r="116" s="20" customFormat="1" spans="1:4">
      <c r="A116" s="22"/>
      <c r="B116" s="30"/>
      <c r="C116" s="30"/>
      <c r="D116" s="30"/>
    </row>
    <row r="117" s="20" customFormat="1" spans="1:4">
      <c r="A117" s="22"/>
      <c r="B117" s="30"/>
      <c r="C117" s="30"/>
      <c r="D117" s="30"/>
    </row>
    <row r="118" s="20" customFormat="1" spans="1:4">
      <c r="A118" s="22"/>
      <c r="B118" s="30"/>
      <c r="C118" s="30"/>
      <c r="D118" s="30"/>
    </row>
    <row r="119" s="20" customFormat="1" spans="1:4">
      <c r="A119" s="22"/>
      <c r="B119" s="30"/>
      <c r="C119" s="30"/>
      <c r="D119" s="30"/>
    </row>
    <row r="120" s="20" customFormat="1" spans="1:4">
      <c r="A120" s="22"/>
      <c r="B120" s="30"/>
      <c r="C120" s="30"/>
      <c r="D120" s="30"/>
    </row>
    <row r="121" s="20" customFormat="1" spans="1:4">
      <c r="A121" s="22"/>
      <c r="B121" s="30"/>
      <c r="C121" s="30"/>
      <c r="D121" s="30"/>
    </row>
    <row r="122" s="20" customFormat="1" spans="1:4">
      <c r="A122" s="22"/>
      <c r="B122" s="30"/>
      <c r="C122" s="30"/>
      <c r="D122" s="30"/>
    </row>
    <row r="123" s="20" customFormat="1" spans="1:4">
      <c r="A123" s="22"/>
      <c r="B123" s="30"/>
      <c r="C123" s="30"/>
      <c r="D123" s="30"/>
    </row>
    <row r="124" s="20" customFormat="1" spans="1:4">
      <c r="A124" s="22"/>
      <c r="B124" s="30"/>
      <c r="C124" s="30"/>
      <c r="D124" s="30"/>
    </row>
    <row r="125" s="20" customFormat="1" spans="1:4">
      <c r="A125" s="22"/>
      <c r="B125" s="30"/>
      <c r="C125" s="30"/>
      <c r="D125" s="30"/>
    </row>
    <row r="126" s="20" customFormat="1" spans="1:4">
      <c r="A126" s="22"/>
      <c r="B126" s="30"/>
      <c r="C126" s="30"/>
      <c r="D126" s="30"/>
    </row>
    <row r="127" s="20" customFormat="1" spans="1:4">
      <c r="A127" s="22"/>
      <c r="B127" s="30"/>
      <c r="C127" s="30"/>
      <c r="D127" s="30"/>
    </row>
    <row r="128" s="20" customFormat="1" spans="1:4">
      <c r="A128" s="22"/>
      <c r="B128" s="30"/>
      <c r="C128" s="30"/>
      <c r="D128" s="30"/>
    </row>
    <row r="129" s="20" customFormat="1" spans="1:4">
      <c r="A129" s="22"/>
      <c r="B129" s="30"/>
      <c r="C129" s="30"/>
      <c r="D129" s="30"/>
    </row>
    <row r="130" s="20" customFormat="1" spans="1:4">
      <c r="A130" s="22"/>
      <c r="B130" s="30"/>
      <c r="C130" s="30"/>
      <c r="D130" s="30"/>
    </row>
    <row r="131" s="20" customFormat="1" spans="1:4">
      <c r="A131" s="22"/>
      <c r="B131" s="30"/>
      <c r="C131" s="30"/>
      <c r="D131" s="30"/>
    </row>
    <row r="132" s="20" customFormat="1" spans="1:4">
      <c r="A132" s="22"/>
      <c r="B132" s="30"/>
      <c r="C132" s="30"/>
      <c r="D132" s="30"/>
    </row>
    <row r="133" s="20" customFormat="1" spans="1:4">
      <c r="A133" s="22"/>
      <c r="B133" s="30"/>
      <c r="C133" s="30"/>
      <c r="D133" s="30"/>
    </row>
    <row r="134" s="20" customFormat="1" spans="1:4">
      <c r="A134" s="22"/>
      <c r="B134" s="30"/>
      <c r="C134" s="30"/>
      <c r="D134" s="30"/>
    </row>
    <row r="135" s="20" customFormat="1" spans="1:4">
      <c r="A135" s="22"/>
      <c r="B135" s="30"/>
      <c r="C135" s="30"/>
      <c r="D135" s="30"/>
    </row>
    <row r="136" s="20" customFormat="1" spans="1:4">
      <c r="A136" s="22"/>
      <c r="B136" s="30"/>
      <c r="C136" s="30"/>
      <c r="D136" s="30"/>
    </row>
    <row r="137" s="20" customFormat="1" spans="1:4">
      <c r="A137" s="22"/>
      <c r="B137" s="30"/>
      <c r="C137" s="30"/>
      <c r="D137" s="30"/>
    </row>
    <row r="138" s="20" customFormat="1" spans="1:4">
      <c r="A138" s="22"/>
      <c r="B138" s="30"/>
      <c r="C138" s="30"/>
      <c r="D138" s="30"/>
    </row>
    <row r="139" s="20" customFormat="1" spans="1:4">
      <c r="A139" s="22"/>
      <c r="B139" s="30"/>
      <c r="C139" s="30"/>
      <c r="D139" s="30"/>
    </row>
    <row r="140" s="20" customFormat="1" spans="1:4">
      <c r="A140" s="22"/>
      <c r="B140" s="30"/>
      <c r="C140" s="30"/>
      <c r="D140" s="30"/>
    </row>
    <row r="141" s="20" customFormat="1" spans="1:4">
      <c r="A141" s="22"/>
      <c r="B141" s="30"/>
      <c r="C141" s="30"/>
      <c r="D141" s="30"/>
    </row>
    <row r="142" s="20" customFormat="1" spans="1:4">
      <c r="A142" s="22"/>
      <c r="B142" s="30"/>
      <c r="C142" s="30"/>
      <c r="D142" s="30"/>
    </row>
    <row r="143" s="20" customFormat="1" spans="1:4">
      <c r="A143" s="22"/>
      <c r="B143" s="30"/>
      <c r="C143" s="30"/>
      <c r="D143" s="30"/>
    </row>
    <row r="144" s="20" customFormat="1" spans="1:4">
      <c r="A144" s="22"/>
      <c r="B144" s="30"/>
      <c r="C144" s="30"/>
      <c r="D144" s="30"/>
    </row>
    <row r="145" s="20" customFormat="1" spans="1:4">
      <c r="A145" s="22"/>
      <c r="B145" s="30"/>
      <c r="C145" s="30"/>
      <c r="D145" s="30"/>
    </row>
    <row r="146" s="20" customFormat="1" spans="1:4">
      <c r="A146" s="22"/>
      <c r="B146" s="30"/>
      <c r="C146" s="30"/>
      <c r="D146" s="30"/>
    </row>
    <row r="147" s="20" customFormat="1" spans="1:4">
      <c r="A147" s="22"/>
      <c r="B147" s="30"/>
      <c r="C147" s="30"/>
      <c r="D147" s="30"/>
    </row>
    <row r="148" s="20" customFormat="1" spans="1:4">
      <c r="A148" s="22"/>
      <c r="B148" s="30"/>
      <c r="C148" s="30"/>
      <c r="D148" s="30"/>
    </row>
    <row r="149" s="20" customFormat="1" spans="1:4">
      <c r="A149" s="22"/>
      <c r="B149" s="30"/>
      <c r="C149" s="30"/>
      <c r="D149" s="30"/>
    </row>
    <row r="150" s="20" customFormat="1" spans="1:4">
      <c r="A150" s="22"/>
      <c r="B150" s="30"/>
      <c r="C150" s="30"/>
      <c r="D150" s="30"/>
    </row>
    <row r="151" s="20" customFormat="1" spans="1:4">
      <c r="A151" s="22"/>
      <c r="B151" s="30"/>
      <c r="C151" s="30"/>
      <c r="D151" s="30"/>
    </row>
    <row r="152" s="20" customFormat="1" spans="1:4">
      <c r="A152" s="22"/>
      <c r="B152" s="30"/>
      <c r="C152" s="30"/>
      <c r="D152" s="30"/>
    </row>
    <row r="153" s="20" customFormat="1" spans="1:4">
      <c r="A153" s="22"/>
      <c r="B153" s="30"/>
      <c r="C153" s="30"/>
      <c r="D153" s="30"/>
    </row>
    <row r="154" s="20" customFormat="1" spans="1:4">
      <c r="A154" s="22"/>
      <c r="B154" s="30"/>
      <c r="C154" s="30"/>
      <c r="D154" s="30"/>
    </row>
    <row r="155" s="20" customFormat="1" spans="1:4">
      <c r="A155" s="22"/>
      <c r="B155" s="30"/>
      <c r="C155" s="30"/>
      <c r="D155" s="30"/>
    </row>
    <row r="156" s="20" customFormat="1" spans="1:4">
      <c r="A156" s="22"/>
      <c r="B156" s="30"/>
      <c r="C156" s="30"/>
      <c r="D156" s="30"/>
    </row>
    <row r="157" s="20" customFormat="1" spans="1:4">
      <c r="A157" s="22"/>
      <c r="B157" s="30"/>
      <c r="C157" s="30"/>
      <c r="D157" s="30"/>
    </row>
    <row r="158" s="20" customFormat="1" spans="1:4">
      <c r="A158" s="22"/>
      <c r="B158" s="30"/>
      <c r="C158" s="30"/>
      <c r="D158" s="30"/>
    </row>
    <row r="159" s="20" customFormat="1" spans="1:4">
      <c r="A159" s="22"/>
      <c r="B159" s="30"/>
      <c r="C159" s="30"/>
      <c r="D159" s="30"/>
    </row>
    <row r="160" s="20" customFormat="1" spans="1:4">
      <c r="A160" s="22"/>
      <c r="B160" s="30"/>
      <c r="C160" s="30"/>
      <c r="D160" s="30"/>
    </row>
    <row r="161" s="20" customFormat="1" spans="1:4">
      <c r="A161" s="22"/>
      <c r="B161" s="30"/>
      <c r="C161" s="30"/>
      <c r="D161" s="30"/>
    </row>
    <row r="162" s="20" customFormat="1" spans="1:4">
      <c r="A162" s="22"/>
      <c r="B162" s="30"/>
      <c r="C162" s="30"/>
      <c r="D162" s="30"/>
    </row>
    <row r="163" s="20" customFormat="1" spans="1:4">
      <c r="A163" s="22"/>
      <c r="B163" s="30"/>
      <c r="C163" s="30"/>
      <c r="D163" s="30"/>
    </row>
    <row r="164" s="20" customFormat="1" spans="1:4">
      <c r="A164" s="22"/>
      <c r="B164" s="30"/>
      <c r="C164" s="30"/>
      <c r="D164" s="30"/>
    </row>
    <row r="165" s="20" customFormat="1" spans="1:4">
      <c r="A165" s="22"/>
      <c r="B165" s="30"/>
      <c r="C165" s="30"/>
      <c r="D165" s="30"/>
    </row>
    <row r="166" s="20" customFormat="1" spans="1:4">
      <c r="A166" s="22"/>
      <c r="B166" s="30"/>
      <c r="C166" s="30"/>
      <c r="D166" s="30"/>
    </row>
    <row r="167" s="20" customFormat="1" spans="1:4">
      <c r="A167" s="22"/>
      <c r="B167" s="30"/>
      <c r="C167" s="30"/>
      <c r="D167" s="30"/>
    </row>
    <row r="168" s="20" customFormat="1" spans="1:4">
      <c r="A168" s="22"/>
      <c r="B168" s="30"/>
      <c r="C168" s="30"/>
      <c r="D168" s="30"/>
    </row>
    <row r="169" s="20" customFormat="1" spans="1:4">
      <c r="A169" s="22"/>
      <c r="B169" s="30"/>
      <c r="C169" s="30"/>
      <c r="D169" s="30"/>
    </row>
    <row r="170" s="20" customFormat="1" spans="1:4">
      <c r="A170" s="22"/>
      <c r="B170" s="30"/>
      <c r="C170" s="30"/>
      <c r="D170" s="30"/>
    </row>
    <row r="171" s="20" customFormat="1" spans="1:4">
      <c r="A171" s="22"/>
      <c r="B171" s="30"/>
      <c r="C171" s="30"/>
      <c r="D171" s="30"/>
    </row>
    <row r="172" s="20" customFormat="1" spans="1:4">
      <c r="A172" s="22"/>
      <c r="B172" s="30"/>
      <c r="C172" s="30"/>
      <c r="D172" s="30"/>
    </row>
    <row r="173" s="20" customFormat="1" spans="1:4">
      <c r="A173" s="22"/>
      <c r="B173" s="30"/>
      <c r="C173" s="30"/>
      <c r="D173" s="30"/>
    </row>
    <row r="174" s="20" customFormat="1" spans="1:4">
      <c r="A174" s="22"/>
      <c r="B174" s="30"/>
      <c r="C174" s="30"/>
      <c r="D174" s="30"/>
    </row>
    <row r="175" s="20" customFormat="1" spans="1:4">
      <c r="A175" s="22"/>
      <c r="B175" s="30"/>
      <c r="C175" s="30"/>
      <c r="D175" s="30"/>
    </row>
    <row r="176" s="20" customFormat="1" spans="1:4">
      <c r="A176" s="22"/>
      <c r="B176" s="30"/>
      <c r="C176" s="30"/>
      <c r="D176" s="30"/>
    </row>
    <row r="177" s="20" customFormat="1" spans="1:4">
      <c r="A177" s="22"/>
      <c r="B177" s="30"/>
      <c r="C177" s="30"/>
      <c r="D177" s="30"/>
    </row>
    <row r="178" s="20" customFormat="1" spans="1:4">
      <c r="A178" s="22"/>
      <c r="B178" s="30"/>
      <c r="C178" s="30"/>
      <c r="D178" s="30"/>
    </row>
    <row r="179" s="20" customFormat="1" spans="1:4">
      <c r="A179" s="22"/>
      <c r="B179" s="30"/>
      <c r="C179" s="30"/>
      <c r="D179" s="30"/>
    </row>
    <row r="180" s="20" customFormat="1" spans="1:4">
      <c r="A180" s="22"/>
      <c r="B180" s="30"/>
      <c r="C180" s="30"/>
      <c r="D180" s="30"/>
    </row>
    <row r="181" s="20" customFormat="1" spans="1:4">
      <c r="A181" s="22"/>
      <c r="B181" s="30"/>
      <c r="C181" s="30"/>
      <c r="D181" s="30"/>
    </row>
    <row r="182" s="20" customFormat="1" spans="1:4">
      <c r="A182" s="22"/>
      <c r="B182" s="30"/>
      <c r="C182" s="30"/>
      <c r="D182" s="30"/>
    </row>
    <row r="183" s="20" customFormat="1" spans="1:4">
      <c r="A183" s="22"/>
      <c r="B183" s="30"/>
      <c r="C183" s="30"/>
      <c r="D183" s="30"/>
    </row>
    <row r="184" s="20" customFormat="1" spans="1:4">
      <c r="A184" s="22"/>
      <c r="B184" s="30"/>
      <c r="C184" s="30"/>
      <c r="D184" s="30"/>
    </row>
    <row r="185" s="20" customFormat="1" spans="1:4">
      <c r="A185" s="22"/>
      <c r="B185" s="30"/>
      <c r="C185" s="30"/>
      <c r="D185" s="30"/>
    </row>
    <row r="186" s="20" customFormat="1" spans="1:4">
      <c r="A186" s="22"/>
      <c r="B186" s="30"/>
      <c r="C186" s="30"/>
      <c r="D186" s="30"/>
    </row>
    <row r="187" s="20" customFormat="1" spans="1:4">
      <c r="A187" s="22"/>
      <c r="B187" s="30"/>
      <c r="C187" s="30"/>
      <c r="D187" s="30"/>
    </row>
    <row r="188" s="20" customFormat="1" spans="1:4">
      <c r="A188" s="22"/>
      <c r="B188" s="30"/>
      <c r="C188" s="30"/>
      <c r="D188" s="30"/>
    </row>
    <row r="189" s="20" customFormat="1" spans="1:4">
      <c r="A189" s="22"/>
      <c r="B189" s="30"/>
      <c r="C189" s="30"/>
      <c r="D189" s="30"/>
    </row>
    <row r="190" s="20" customFormat="1" spans="1:4">
      <c r="A190" s="22"/>
      <c r="B190" s="30"/>
      <c r="C190" s="30"/>
      <c r="D190" s="30"/>
    </row>
    <row r="191" s="20" customFormat="1" spans="1:4">
      <c r="A191" s="22"/>
      <c r="B191" s="30"/>
      <c r="C191" s="30"/>
      <c r="D191" s="30"/>
    </row>
    <row r="192" s="20" customFormat="1" spans="1:4">
      <c r="A192" s="22"/>
      <c r="B192" s="30"/>
      <c r="C192" s="30"/>
      <c r="D192" s="30"/>
    </row>
    <row r="193" s="20" customFormat="1" spans="1:4">
      <c r="A193" s="22"/>
      <c r="B193" s="30"/>
      <c r="C193" s="30"/>
      <c r="D193" s="30"/>
    </row>
    <row r="194" s="20" customFormat="1" spans="1:4">
      <c r="A194" s="22"/>
      <c r="B194" s="30"/>
      <c r="C194" s="30"/>
      <c r="D194" s="30"/>
    </row>
    <row r="195" s="20" customFormat="1" spans="1:4">
      <c r="A195" s="22"/>
      <c r="B195" s="30"/>
      <c r="C195" s="30"/>
      <c r="D195" s="30"/>
    </row>
    <row r="196" s="20" customFormat="1" spans="1:4">
      <c r="A196" s="22"/>
      <c r="B196" s="30"/>
      <c r="C196" s="30"/>
      <c r="D196" s="30"/>
    </row>
    <row r="197" s="20" customFormat="1" spans="1:4">
      <c r="A197" s="22"/>
      <c r="B197" s="30"/>
      <c r="C197" s="30"/>
      <c r="D197" s="30"/>
    </row>
    <row r="198" s="20" customFormat="1" spans="1:4">
      <c r="A198" s="22"/>
      <c r="B198" s="30"/>
      <c r="C198" s="30"/>
      <c r="D198" s="30"/>
    </row>
    <row r="199" s="20" customFormat="1" spans="1:4">
      <c r="A199" s="22"/>
      <c r="B199" s="30"/>
      <c r="C199" s="30"/>
      <c r="D199" s="30"/>
    </row>
    <row r="200" s="20" customFormat="1" spans="1:4">
      <c r="A200" s="22"/>
      <c r="B200" s="30"/>
      <c r="C200" s="30"/>
      <c r="D200" s="30"/>
    </row>
    <row r="201" s="20" customFormat="1" spans="1:4">
      <c r="A201" s="22"/>
      <c r="B201" s="30"/>
      <c r="C201" s="30"/>
      <c r="D201" s="30"/>
    </row>
    <row r="202" s="20" customFormat="1" spans="1:4">
      <c r="A202" s="22"/>
      <c r="B202" s="30"/>
      <c r="C202" s="30"/>
      <c r="D202" s="30"/>
    </row>
    <row r="203" s="20" customFormat="1" spans="1:4">
      <c r="A203" s="22"/>
      <c r="B203" s="30"/>
      <c r="C203" s="30"/>
      <c r="D203" s="30"/>
    </row>
    <row r="204" s="20" customFormat="1" spans="1:4">
      <c r="A204" s="22"/>
      <c r="B204" s="30"/>
      <c r="C204" s="30"/>
      <c r="D204" s="30"/>
    </row>
    <row r="205" s="20" customFormat="1" spans="1:4">
      <c r="A205" s="22"/>
      <c r="B205" s="30"/>
      <c r="C205" s="30"/>
      <c r="D205" s="30"/>
    </row>
    <row r="206" s="20" customFormat="1" spans="1:4">
      <c r="A206" s="22"/>
      <c r="B206" s="30"/>
      <c r="C206" s="30"/>
      <c r="D206" s="30"/>
    </row>
    <row r="207" s="20" customFormat="1" spans="1:4">
      <c r="A207" s="22"/>
      <c r="B207" s="30"/>
      <c r="C207" s="30"/>
      <c r="D207" s="30"/>
    </row>
    <row r="208" s="20" customFormat="1" spans="1:4">
      <c r="A208" s="22"/>
      <c r="B208" s="30"/>
      <c r="C208" s="30"/>
      <c r="D208" s="30"/>
    </row>
    <row r="209" s="20" customFormat="1" spans="1:4">
      <c r="A209" s="22"/>
      <c r="B209" s="30"/>
      <c r="C209" s="30"/>
      <c r="D209" s="30"/>
    </row>
    <row r="210" s="20" customFormat="1" spans="1:4">
      <c r="A210" s="22"/>
      <c r="B210" s="30"/>
      <c r="C210" s="30"/>
      <c r="D210" s="30"/>
    </row>
    <row r="211" s="20" customFormat="1" spans="1:4">
      <c r="A211" s="22"/>
      <c r="B211" s="30"/>
      <c r="C211" s="30"/>
      <c r="D211" s="30"/>
    </row>
    <row r="212" s="20" customFormat="1" spans="1:4">
      <c r="A212" s="22"/>
      <c r="B212" s="30"/>
      <c r="C212" s="30"/>
      <c r="D212" s="30"/>
    </row>
    <row r="213" s="20" customFormat="1" spans="1:4">
      <c r="A213" s="22"/>
      <c r="B213" s="30"/>
      <c r="C213" s="30"/>
      <c r="D213" s="30"/>
    </row>
    <row r="214" s="20" customFormat="1" spans="1:4">
      <c r="A214" s="22"/>
      <c r="B214" s="30"/>
      <c r="C214" s="30"/>
      <c r="D214" s="30"/>
    </row>
    <row r="215" s="20" customFormat="1" spans="1:4">
      <c r="A215" s="22"/>
      <c r="B215" s="30"/>
      <c r="C215" s="30"/>
      <c r="D215" s="30"/>
    </row>
    <row r="216" s="20" customFormat="1" spans="1:4">
      <c r="A216" s="22"/>
      <c r="B216" s="30"/>
      <c r="C216" s="30"/>
      <c r="D216" s="30"/>
    </row>
    <row r="217" s="20" customFormat="1" spans="1:4">
      <c r="A217" s="22"/>
      <c r="B217" s="30"/>
      <c r="C217" s="30"/>
      <c r="D217" s="30"/>
    </row>
    <row r="218" s="20" customFormat="1" spans="1:4">
      <c r="A218" s="22"/>
      <c r="B218" s="30"/>
      <c r="C218" s="30"/>
      <c r="D218" s="30"/>
    </row>
    <row r="219" s="20" customFormat="1" spans="1:4">
      <c r="A219" s="22"/>
      <c r="B219" s="30"/>
      <c r="C219" s="30"/>
      <c r="D219" s="30"/>
    </row>
    <row r="220" s="20" customFormat="1" spans="1:4">
      <c r="A220" s="22"/>
      <c r="B220" s="30"/>
      <c r="C220" s="30"/>
      <c r="D220" s="30"/>
    </row>
    <row r="221" s="20" customFormat="1" spans="1:4">
      <c r="A221" s="22"/>
      <c r="B221" s="30"/>
      <c r="C221" s="30"/>
      <c r="D221" s="30"/>
    </row>
    <row r="222" s="20" customFormat="1" spans="1:4">
      <c r="A222" s="22"/>
      <c r="B222" s="30"/>
      <c r="C222" s="30"/>
      <c r="D222" s="30"/>
    </row>
    <row r="223" s="20" customFormat="1" spans="1:4">
      <c r="A223" s="22"/>
      <c r="B223" s="30"/>
      <c r="C223" s="30"/>
      <c r="D223" s="30"/>
    </row>
    <row r="224" s="20" customFormat="1" spans="1:4">
      <c r="A224" s="22"/>
      <c r="B224" s="30"/>
      <c r="C224" s="30"/>
      <c r="D224" s="30"/>
    </row>
    <row r="225" s="20" customFormat="1" spans="1:4">
      <c r="A225" s="22"/>
      <c r="B225" s="30"/>
      <c r="C225" s="30"/>
      <c r="D225" s="30"/>
    </row>
    <row r="226" s="20" customFormat="1" spans="1:4">
      <c r="A226" s="22"/>
      <c r="B226" s="30"/>
      <c r="C226" s="30"/>
      <c r="D226" s="30"/>
    </row>
    <row r="227" s="20" customFormat="1" spans="1:4">
      <c r="A227" s="22"/>
      <c r="B227" s="30"/>
      <c r="C227" s="30"/>
      <c r="D227" s="30"/>
    </row>
    <row r="228" s="20" customFormat="1" spans="1:4">
      <c r="A228" s="22"/>
      <c r="B228" s="30"/>
      <c r="C228" s="30"/>
      <c r="D228" s="30"/>
    </row>
    <row r="229" s="20" customFormat="1" spans="1:4">
      <c r="A229" s="22"/>
      <c r="B229" s="30"/>
      <c r="C229" s="30"/>
      <c r="D229" s="30"/>
    </row>
    <row r="230" s="20" customFormat="1" spans="1:4">
      <c r="A230" s="22"/>
      <c r="B230" s="30"/>
      <c r="C230" s="30"/>
      <c r="D230" s="30"/>
    </row>
    <row r="231" s="20" customFormat="1" spans="1:4">
      <c r="A231" s="22"/>
      <c r="B231" s="30"/>
      <c r="C231" s="30"/>
      <c r="D231" s="30"/>
    </row>
    <row r="232" s="20" customFormat="1" spans="1:4">
      <c r="A232" s="22"/>
      <c r="B232" s="30"/>
      <c r="C232" s="30"/>
      <c r="D232" s="30"/>
    </row>
    <row r="233" s="20" customFormat="1" spans="1:4">
      <c r="A233" s="22"/>
      <c r="B233" s="30"/>
      <c r="C233" s="30"/>
      <c r="D233" s="30"/>
    </row>
    <row r="234" s="20" customFormat="1" spans="1:4">
      <c r="A234" s="22"/>
      <c r="B234" s="30"/>
      <c r="C234" s="30"/>
      <c r="D234" s="30"/>
    </row>
    <row r="235" s="20" customFormat="1" spans="1:4">
      <c r="A235" s="22"/>
      <c r="B235" s="30"/>
      <c r="C235" s="30"/>
      <c r="D235" s="30"/>
    </row>
    <row r="236" s="20" customFormat="1" spans="1:4">
      <c r="A236" s="22"/>
      <c r="B236" s="30"/>
      <c r="C236" s="30"/>
      <c r="D236" s="30"/>
    </row>
    <row r="237" s="20" customFormat="1" spans="1:4">
      <c r="A237" s="22"/>
      <c r="B237" s="30"/>
      <c r="C237" s="30"/>
      <c r="D237" s="30"/>
    </row>
    <row r="238" s="20" customFormat="1" spans="1:4">
      <c r="A238" s="22"/>
      <c r="B238" s="30"/>
      <c r="C238" s="30"/>
      <c r="D238" s="30"/>
    </row>
    <row r="239" s="20" customFormat="1" spans="1:4">
      <c r="A239" s="22"/>
      <c r="B239" s="30"/>
      <c r="C239" s="30"/>
      <c r="D239" s="30"/>
    </row>
    <row r="240" s="20" customFormat="1" spans="1:4">
      <c r="A240" s="22"/>
      <c r="B240" s="30"/>
      <c r="C240" s="30"/>
      <c r="D240" s="30"/>
    </row>
    <row r="241" s="20" customFormat="1" spans="1:4">
      <c r="A241" s="22"/>
      <c r="B241" s="30"/>
      <c r="C241" s="30"/>
      <c r="D241" s="30"/>
    </row>
    <row r="242" s="20" customFormat="1" spans="1:4">
      <c r="A242" s="22"/>
      <c r="B242" s="30"/>
      <c r="C242" s="30"/>
      <c r="D242" s="30"/>
    </row>
    <row r="243" s="20" customFormat="1" spans="1:4">
      <c r="A243" s="22"/>
      <c r="B243" s="30"/>
      <c r="C243" s="30"/>
      <c r="D243" s="30"/>
    </row>
    <row r="244" s="20" customFormat="1" spans="1:4">
      <c r="A244" s="22"/>
      <c r="B244" s="30"/>
      <c r="C244" s="30"/>
      <c r="D244" s="30"/>
    </row>
    <row r="245" s="20" customFormat="1" spans="1:4">
      <c r="A245" s="22"/>
      <c r="B245" s="30"/>
      <c r="C245" s="30"/>
      <c r="D245" s="30"/>
    </row>
    <row r="246" s="20" customFormat="1" spans="1:4">
      <c r="A246" s="22"/>
      <c r="B246" s="30"/>
      <c r="C246" s="30"/>
      <c r="D246" s="30"/>
    </row>
    <row r="247" s="20" customFormat="1" spans="1:4">
      <c r="A247" s="22"/>
      <c r="B247" s="30"/>
      <c r="C247" s="30"/>
      <c r="D247" s="30"/>
    </row>
    <row r="248" s="20" customFormat="1" spans="1:4">
      <c r="A248" s="22"/>
      <c r="B248" s="30"/>
      <c r="C248" s="30"/>
      <c r="D248" s="30"/>
    </row>
    <row r="249" s="20" customFormat="1" spans="1:4">
      <c r="A249" s="22"/>
      <c r="B249" s="30"/>
      <c r="C249" s="30"/>
      <c r="D249" s="30"/>
    </row>
    <row r="250" s="20" customFormat="1" spans="1:4">
      <c r="A250" s="22"/>
      <c r="B250" s="30"/>
      <c r="C250" s="30"/>
      <c r="D250" s="30"/>
    </row>
    <row r="251" s="20" customFormat="1" spans="1:4">
      <c r="A251" s="22"/>
      <c r="B251" s="30"/>
      <c r="C251" s="30"/>
      <c r="D251" s="30"/>
    </row>
    <row r="252" s="20" customFormat="1" spans="1:4">
      <c r="A252" s="22"/>
      <c r="B252" s="30"/>
      <c r="C252" s="30"/>
      <c r="D252" s="30"/>
    </row>
    <row r="253" s="20" customFormat="1" spans="1:4">
      <c r="A253" s="22"/>
      <c r="B253" s="30"/>
      <c r="C253" s="30"/>
      <c r="D253" s="30"/>
    </row>
    <row r="254" s="20" customFormat="1" spans="1:4">
      <c r="A254" s="22"/>
      <c r="B254" s="30"/>
      <c r="C254" s="30"/>
      <c r="D254" s="30"/>
    </row>
    <row r="255" s="20" customFormat="1" spans="1:4">
      <c r="A255" s="22"/>
      <c r="B255" s="30"/>
      <c r="C255" s="30"/>
      <c r="D255" s="30"/>
    </row>
    <row r="256" s="20" customFormat="1" spans="1:4">
      <c r="A256" s="22"/>
      <c r="B256" s="30"/>
      <c r="C256" s="30"/>
      <c r="D256" s="30"/>
    </row>
    <row r="257" s="20" customFormat="1" spans="1:4">
      <c r="A257" s="22"/>
      <c r="B257" s="30"/>
      <c r="C257" s="30"/>
      <c r="D257" s="30"/>
    </row>
    <row r="258" s="20" customFormat="1" spans="1:4">
      <c r="A258" s="22"/>
      <c r="B258" s="30"/>
      <c r="C258" s="30"/>
      <c r="D258" s="30"/>
    </row>
    <row r="259" s="20" customFormat="1" spans="1:4">
      <c r="A259" s="22"/>
      <c r="B259" s="30"/>
      <c r="C259" s="30"/>
      <c r="D259" s="30"/>
    </row>
    <row r="260" s="20" customFormat="1" spans="1:4">
      <c r="A260" s="22"/>
      <c r="B260" s="30"/>
      <c r="C260" s="30"/>
      <c r="D260" s="30"/>
    </row>
    <row r="261" s="20" customFormat="1" spans="1:4">
      <c r="A261" s="22"/>
      <c r="B261" s="30"/>
      <c r="C261" s="30"/>
      <c r="D261" s="30"/>
    </row>
    <row r="262" s="20" customFormat="1" spans="1:4">
      <c r="A262" s="22"/>
      <c r="B262" s="30"/>
      <c r="C262" s="30"/>
      <c r="D262" s="30"/>
    </row>
    <row r="263" s="20" customFormat="1" spans="1:4">
      <c r="A263" s="22"/>
      <c r="B263" s="30"/>
      <c r="C263" s="30"/>
      <c r="D263" s="30"/>
    </row>
    <row r="264" s="20" customFormat="1" spans="1:4">
      <c r="A264" s="22"/>
      <c r="B264" s="30"/>
      <c r="C264" s="30"/>
      <c r="D264" s="30"/>
    </row>
    <row r="265" s="20" customFormat="1" spans="1:4">
      <c r="A265" s="22"/>
      <c r="B265" s="30"/>
      <c r="C265" s="30"/>
      <c r="D265" s="30"/>
    </row>
    <row r="266" s="20" customFormat="1" spans="1:4">
      <c r="A266" s="22"/>
      <c r="B266" s="30"/>
      <c r="C266" s="30"/>
      <c r="D266" s="30"/>
    </row>
    <row r="267" s="20" customFormat="1" spans="1:4">
      <c r="A267" s="22"/>
      <c r="B267" s="30"/>
      <c r="C267" s="30"/>
      <c r="D267" s="30"/>
    </row>
    <row r="268" s="20" customFormat="1" spans="1:4">
      <c r="A268" s="22"/>
      <c r="B268" s="30"/>
      <c r="C268" s="30"/>
      <c r="D268" s="30"/>
    </row>
    <row r="269" s="20" customFormat="1" spans="1:4">
      <c r="A269" s="22"/>
      <c r="B269" s="30"/>
      <c r="C269" s="30"/>
      <c r="D269" s="30"/>
    </row>
    <row r="270" s="20" customFormat="1" spans="1:4">
      <c r="A270" s="22"/>
      <c r="B270" s="30"/>
      <c r="C270" s="30"/>
      <c r="D270" s="30"/>
    </row>
    <row r="271" s="20" customFormat="1" spans="1:4">
      <c r="A271" s="22"/>
      <c r="B271" s="30"/>
      <c r="C271" s="30"/>
      <c r="D271" s="30"/>
    </row>
    <row r="272" s="20" customFormat="1" spans="1:4">
      <c r="A272" s="22"/>
      <c r="B272" s="30"/>
      <c r="C272" s="30"/>
      <c r="D272" s="30"/>
    </row>
    <row r="273" s="20" customFormat="1" spans="1:4">
      <c r="A273" s="22"/>
      <c r="B273" s="30"/>
      <c r="C273" s="30"/>
      <c r="D273" s="30"/>
    </row>
    <row r="274" s="20" customFormat="1" spans="1:4">
      <c r="A274" s="22"/>
      <c r="B274" s="30"/>
      <c r="C274" s="30"/>
      <c r="D274" s="30"/>
    </row>
    <row r="275" s="20" customFormat="1" spans="1:4">
      <c r="A275" s="22"/>
      <c r="B275" s="30"/>
      <c r="C275" s="30"/>
      <c r="D275" s="30"/>
    </row>
    <row r="276" s="20" customFormat="1" spans="1:4">
      <c r="A276" s="22"/>
      <c r="B276" s="30"/>
      <c r="C276" s="30"/>
      <c r="D276" s="30"/>
    </row>
    <row r="277" s="20" customFormat="1" spans="1:4">
      <c r="A277" s="22"/>
      <c r="B277" s="30"/>
      <c r="C277" s="30"/>
      <c r="D277" s="30"/>
    </row>
    <row r="278" s="20" customFormat="1" spans="1:4">
      <c r="A278" s="22"/>
      <c r="B278" s="30"/>
      <c r="C278" s="30"/>
      <c r="D278" s="30"/>
    </row>
    <row r="279" s="20" customFormat="1" spans="1:4">
      <c r="A279" s="22"/>
      <c r="B279" s="30"/>
      <c r="C279" s="30"/>
      <c r="D279" s="30"/>
    </row>
    <row r="280" s="20" customFormat="1" spans="1:4">
      <c r="A280" s="22"/>
      <c r="B280" s="30"/>
      <c r="C280" s="30"/>
      <c r="D280" s="30"/>
    </row>
    <row r="281" s="20" customFormat="1" spans="1:4">
      <c r="A281" s="22"/>
      <c r="B281" s="30"/>
      <c r="C281" s="30"/>
      <c r="D281" s="30"/>
    </row>
    <row r="282" s="20" customFormat="1" spans="1:4">
      <c r="A282" s="22"/>
      <c r="B282" s="30"/>
      <c r="C282" s="30"/>
      <c r="D282" s="30"/>
    </row>
    <row r="283" s="20" customFormat="1" spans="1:4">
      <c r="A283" s="22"/>
      <c r="B283" s="30"/>
      <c r="C283" s="30"/>
      <c r="D283" s="30"/>
    </row>
    <row r="284" s="20" customFormat="1" spans="1:4">
      <c r="A284" s="22"/>
      <c r="B284" s="30"/>
      <c r="C284" s="30"/>
      <c r="D284" s="30"/>
    </row>
    <row r="285" s="20" customFormat="1" spans="1:4">
      <c r="A285" s="22"/>
      <c r="B285" s="30"/>
      <c r="C285" s="30"/>
      <c r="D285" s="30"/>
    </row>
    <row r="286" s="20" customFormat="1" spans="1:4">
      <c r="A286" s="22"/>
      <c r="B286" s="30"/>
      <c r="C286" s="30"/>
      <c r="D286" s="30"/>
    </row>
    <row r="287" s="20" customFormat="1" spans="1:4">
      <c r="A287" s="22"/>
      <c r="B287" s="30"/>
      <c r="C287" s="30"/>
      <c r="D287" s="30"/>
    </row>
    <row r="288" s="20" customFormat="1" spans="1:4">
      <c r="A288" s="22"/>
      <c r="B288" s="30"/>
      <c r="C288" s="30"/>
      <c r="D288" s="30"/>
    </row>
    <row r="289" s="20" customFormat="1" spans="1:4">
      <c r="A289" s="22"/>
      <c r="B289" s="30"/>
      <c r="C289" s="30"/>
      <c r="D289" s="30"/>
    </row>
    <row r="290" s="20" customFormat="1" spans="1:4">
      <c r="A290" s="22"/>
      <c r="B290" s="30"/>
      <c r="C290" s="30"/>
      <c r="D290" s="30"/>
    </row>
    <row r="291" s="20" customFormat="1" spans="1:4">
      <c r="A291" s="22"/>
      <c r="B291" s="30"/>
      <c r="C291" s="30"/>
      <c r="D291" s="30"/>
    </row>
    <row r="292" s="20" customFormat="1" spans="1:4">
      <c r="A292" s="22"/>
      <c r="B292" s="30"/>
      <c r="C292" s="30"/>
      <c r="D292" s="30"/>
    </row>
    <row r="293" s="20" customFormat="1" spans="1:4">
      <c r="A293" s="22"/>
      <c r="B293" s="30"/>
      <c r="C293" s="30"/>
      <c r="D293" s="30"/>
    </row>
    <row r="294" s="20" customFormat="1" spans="1:4">
      <c r="A294" s="22"/>
      <c r="B294" s="30"/>
      <c r="C294" s="30"/>
      <c r="D294" s="30"/>
    </row>
    <row r="295" s="20" customFormat="1" spans="1:4">
      <c r="A295" s="22"/>
      <c r="B295" s="30"/>
      <c r="C295" s="30"/>
      <c r="D295" s="30"/>
    </row>
    <row r="296" s="20" customFormat="1" spans="1:4">
      <c r="A296" s="22"/>
      <c r="B296" s="30"/>
      <c r="C296" s="30"/>
      <c r="D296" s="30"/>
    </row>
    <row r="297" s="20" customFormat="1" spans="1:4">
      <c r="A297" s="22"/>
      <c r="B297" s="30"/>
      <c r="C297" s="30"/>
      <c r="D297" s="30"/>
    </row>
    <row r="298" s="20" customFormat="1" spans="1:4">
      <c r="A298" s="22"/>
      <c r="B298" s="30"/>
      <c r="C298" s="30"/>
      <c r="D298" s="30"/>
    </row>
    <row r="299" s="20" customFormat="1" spans="1:4">
      <c r="A299" s="22"/>
      <c r="B299" s="30"/>
      <c r="C299" s="30"/>
      <c r="D299" s="30"/>
    </row>
    <row r="300" s="20" customFormat="1" spans="1:4">
      <c r="A300" s="22"/>
      <c r="B300" s="30"/>
      <c r="C300" s="30"/>
      <c r="D300" s="30"/>
    </row>
    <row r="301" s="20" customFormat="1" spans="1:4">
      <c r="A301" s="22"/>
      <c r="B301" s="30"/>
      <c r="C301" s="30"/>
      <c r="D301" s="30"/>
    </row>
    <row r="302" s="20" customFormat="1" spans="1:4">
      <c r="A302" s="22"/>
      <c r="B302" s="30"/>
      <c r="C302" s="30"/>
      <c r="D302" s="30"/>
    </row>
    <row r="303" s="20" customFormat="1" spans="1:4">
      <c r="A303" s="22"/>
      <c r="B303" s="30"/>
      <c r="C303" s="30"/>
      <c r="D303" s="30"/>
    </row>
    <row r="304" s="20" customFormat="1" spans="1:4">
      <c r="A304" s="22"/>
      <c r="B304" s="30"/>
      <c r="C304" s="30"/>
      <c r="D304" s="30"/>
    </row>
    <row r="305" s="20" customFormat="1" spans="1:4">
      <c r="A305" s="22"/>
      <c r="B305" s="30"/>
      <c r="C305" s="30"/>
      <c r="D305" s="30"/>
    </row>
    <row r="306" s="20" customFormat="1" spans="1:4">
      <c r="A306" s="22"/>
      <c r="B306" s="30"/>
      <c r="C306" s="30"/>
      <c r="D306" s="30"/>
    </row>
    <row r="307" s="20" customFormat="1" spans="1:4">
      <c r="A307" s="22"/>
      <c r="B307" s="30"/>
      <c r="C307" s="30"/>
      <c r="D307" s="30"/>
    </row>
    <row r="308" s="20" customFormat="1" spans="1:4">
      <c r="A308" s="22"/>
      <c r="B308" s="30"/>
      <c r="C308" s="30"/>
      <c r="D308" s="30"/>
    </row>
    <row r="309" s="20" customFormat="1" spans="1:4">
      <c r="A309" s="22"/>
      <c r="B309" s="30"/>
      <c r="C309" s="30"/>
      <c r="D309" s="30"/>
    </row>
    <row r="310" s="20" customFormat="1" spans="1:4">
      <c r="A310" s="22"/>
      <c r="B310" s="30"/>
      <c r="C310" s="30"/>
      <c r="D310" s="30"/>
    </row>
    <row r="311" s="20" customFormat="1" spans="1:4">
      <c r="A311" s="22"/>
      <c r="B311" s="30"/>
      <c r="C311" s="30"/>
      <c r="D311" s="30"/>
    </row>
    <row r="312" s="20" customFormat="1" spans="1:4">
      <c r="A312" s="22"/>
      <c r="B312" s="30"/>
      <c r="C312" s="30"/>
      <c r="D312" s="30"/>
    </row>
    <row r="313" s="20" customFormat="1" spans="1:4">
      <c r="A313" s="22"/>
      <c r="B313" s="30"/>
      <c r="C313" s="30"/>
      <c r="D313" s="30"/>
    </row>
    <row r="314" s="20" customFormat="1" spans="1:4">
      <c r="A314" s="22"/>
      <c r="B314" s="30"/>
      <c r="C314" s="30"/>
      <c r="D314" s="30"/>
    </row>
    <row r="315" s="20" customFormat="1" spans="1:4">
      <c r="A315" s="22"/>
      <c r="B315" s="30"/>
      <c r="C315" s="30"/>
      <c r="D315" s="30"/>
    </row>
    <row r="316" s="20" customFormat="1" spans="1:4">
      <c r="A316" s="22"/>
      <c r="B316" s="30"/>
      <c r="C316" s="30"/>
      <c r="D316" s="30"/>
    </row>
    <row r="317" s="20" customFormat="1" spans="1:4">
      <c r="A317" s="22"/>
      <c r="B317" s="30"/>
      <c r="C317" s="30"/>
      <c r="D317" s="30"/>
    </row>
    <row r="318" s="20" customFormat="1" spans="1:4">
      <c r="A318" s="22"/>
      <c r="B318" s="30"/>
      <c r="C318" s="30"/>
      <c r="D318" s="30"/>
    </row>
    <row r="319" s="20" customFormat="1" spans="1:4">
      <c r="A319" s="22"/>
      <c r="B319" s="30"/>
      <c r="C319" s="30"/>
      <c r="D319" s="30"/>
    </row>
    <row r="320" s="20" customFormat="1" spans="1:4">
      <c r="A320" s="22"/>
      <c r="B320" s="30"/>
      <c r="C320" s="30"/>
      <c r="D320" s="30"/>
    </row>
    <row r="321" s="20" customFormat="1" spans="1:4">
      <c r="A321" s="22"/>
      <c r="B321" s="30"/>
      <c r="C321" s="30"/>
      <c r="D321" s="30"/>
    </row>
    <row r="322" s="20" customFormat="1" spans="1:4">
      <c r="A322" s="22"/>
      <c r="B322" s="30"/>
      <c r="C322" s="30"/>
      <c r="D322" s="30"/>
    </row>
    <row r="323" s="20" customFormat="1" spans="1:4">
      <c r="A323" s="22"/>
      <c r="B323" s="30"/>
      <c r="C323" s="30"/>
      <c r="D323" s="30"/>
    </row>
    <row r="324" s="20" customFormat="1" spans="1:4">
      <c r="A324" s="22"/>
      <c r="B324" s="30"/>
      <c r="C324" s="30"/>
      <c r="D324" s="30"/>
    </row>
    <row r="325" s="20" customFormat="1" spans="2:4">
      <c r="B325" s="30"/>
      <c r="C325" s="30"/>
      <c r="D325" s="30"/>
    </row>
  </sheetData>
  <autoFilter ref="A1:C325">
    <extLst/>
  </autoFilter>
  <mergeCells count="5">
    <mergeCell ref="A1:C1"/>
    <mergeCell ref="A3:A4"/>
    <mergeCell ref="B3:B4"/>
    <mergeCell ref="C3:C4"/>
    <mergeCell ref="D3:D4"/>
  </mergeCells>
  <printOptions horizontalCentered="1"/>
  <pageMargins left="0.393700787401575" right="0.393700787401575" top="0.78740157480315" bottom="0.78740157480315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B18" sqref="B18"/>
    </sheetView>
  </sheetViews>
  <sheetFormatPr defaultColWidth="9" defaultRowHeight="14.25" outlineLevelRow="3" outlineLevelCol="2"/>
  <cols>
    <col min="1" max="3" width="35.125" style="1" customWidth="1"/>
    <col min="4" max="16384" width="9" style="1"/>
  </cols>
  <sheetData>
    <row r="1" s="1" customFormat="1" ht="25.5" spans="1:3">
      <c r="A1" s="15" t="s">
        <v>1128</v>
      </c>
      <c r="B1" s="15"/>
      <c r="C1" s="15"/>
    </row>
    <row r="2" s="1" customFormat="1" ht="20.25" spans="1:3">
      <c r="A2" s="16"/>
      <c r="B2" s="16"/>
      <c r="C2" s="17" t="s">
        <v>1129</v>
      </c>
    </row>
    <row r="3" s="1" customFormat="1" ht="20.25" spans="1:3">
      <c r="A3" s="18" t="s">
        <v>1130</v>
      </c>
      <c r="B3" s="18" t="s">
        <v>1131</v>
      </c>
      <c r="C3" s="18" t="s">
        <v>1132</v>
      </c>
    </row>
    <row r="4" s="1" customFormat="1" ht="20.25" spans="1:3">
      <c r="A4" s="18" t="s">
        <v>1133</v>
      </c>
      <c r="B4" s="18">
        <v>32.97</v>
      </c>
      <c r="C4" s="18">
        <v>28.68</v>
      </c>
    </row>
  </sheetData>
  <mergeCells count="1">
    <mergeCell ref="A1:C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M32" sqref="M32"/>
    </sheetView>
  </sheetViews>
  <sheetFormatPr defaultColWidth="9" defaultRowHeight="14.25"/>
  <cols>
    <col min="1" max="1" width="25" style="1" customWidth="1"/>
    <col min="2" max="16384" width="9" style="1"/>
  </cols>
  <sheetData>
    <row r="1" s="1" customFormat="1" ht="25.5" spans="1:9">
      <c r="A1" s="2" t="s">
        <v>1134</v>
      </c>
      <c r="B1" s="2"/>
      <c r="C1" s="2"/>
      <c r="D1" s="2"/>
      <c r="E1" s="2"/>
      <c r="F1" s="2"/>
      <c r="G1" s="2"/>
      <c r="H1" s="2"/>
      <c r="I1" s="2"/>
    </row>
    <row r="2" s="1" customFormat="1" spans="1:9">
      <c r="A2" s="3"/>
      <c r="B2" s="4"/>
      <c r="C2" s="4"/>
      <c r="D2" s="4"/>
      <c r="E2" s="4"/>
      <c r="F2" s="5" t="s">
        <v>2</v>
      </c>
      <c r="G2" s="5"/>
      <c r="H2" s="5"/>
      <c r="I2" s="5"/>
    </row>
    <row r="3" s="1" customFormat="1" spans="1:9">
      <c r="A3" s="6" t="s">
        <v>1135</v>
      </c>
      <c r="B3" s="7" t="s">
        <v>1136</v>
      </c>
      <c r="C3" s="7" t="s">
        <v>1137</v>
      </c>
      <c r="D3" s="7" t="s">
        <v>1138</v>
      </c>
      <c r="E3" s="7" t="s">
        <v>1139</v>
      </c>
      <c r="F3" s="7" t="s">
        <v>1140</v>
      </c>
      <c r="G3" s="8" t="s">
        <v>1141</v>
      </c>
      <c r="H3" s="7" t="s">
        <v>1142</v>
      </c>
      <c r="I3" s="8" t="s">
        <v>1143</v>
      </c>
    </row>
    <row r="4" s="1" customFormat="1" spans="1:9">
      <c r="A4" s="9" t="s">
        <v>96</v>
      </c>
      <c r="B4" s="10"/>
      <c r="C4" s="10"/>
      <c r="D4" s="10"/>
      <c r="E4" s="11"/>
      <c r="F4" s="11"/>
      <c r="G4" s="11"/>
      <c r="H4" s="11"/>
      <c r="I4" s="12"/>
    </row>
    <row r="5" s="1" customFormat="1" spans="1:9">
      <c r="A5" s="9" t="s">
        <v>1144</v>
      </c>
      <c r="B5" s="10"/>
      <c r="C5" s="10"/>
      <c r="D5" s="10"/>
      <c r="E5" s="11"/>
      <c r="F5" s="11"/>
      <c r="G5" s="11"/>
      <c r="H5" s="11"/>
      <c r="I5" s="12"/>
    </row>
    <row r="6" s="1" customFormat="1" spans="1:9">
      <c r="A6" s="9" t="s">
        <v>1145</v>
      </c>
      <c r="B6" s="10"/>
      <c r="C6" s="10"/>
      <c r="D6" s="10"/>
      <c r="E6" s="11"/>
      <c r="F6" s="11"/>
      <c r="G6" s="11"/>
      <c r="H6" s="11"/>
      <c r="I6" s="12"/>
    </row>
    <row r="7" s="1" customFormat="1" spans="1:9">
      <c r="A7" s="9" t="s">
        <v>1146</v>
      </c>
      <c r="B7" s="10"/>
      <c r="C7" s="10"/>
      <c r="D7" s="10"/>
      <c r="E7" s="11"/>
      <c r="F7" s="11"/>
      <c r="G7" s="11"/>
      <c r="H7" s="11"/>
      <c r="I7" s="12"/>
    </row>
    <row r="8" s="1" customFormat="1" spans="1:9">
      <c r="A8" s="9" t="s">
        <v>1147</v>
      </c>
      <c r="B8" s="10"/>
      <c r="C8" s="10"/>
      <c r="D8" s="10"/>
      <c r="E8" s="11"/>
      <c r="F8" s="11"/>
      <c r="G8" s="11"/>
      <c r="H8" s="11"/>
      <c r="I8" s="14"/>
    </row>
    <row r="9" s="1" customFormat="1" spans="1:9">
      <c r="A9" s="9" t="s">
        <v>1148</v>
      </c>
      <c r="B9" s="10"/>
      <c r="C9" s="10"/>
      <c r="D9" s="10"/>
      <c r="E9" s="11"/>
      <c r="F9" s="11"/>
      <c r="G9" s="11"/>
      <c r="H9" s="11"/>
      <c r="I9" s="12"/>
    </row>
    <row r="10" s="1" customFormat="1" spans="1:9">
      <c r="A10" s="9" t="s">
        <v>1149</v>
      </c>
      <c r="B10" s="10"/>
      <c r="C10" s="10"/>
      <c r="D10" s="10"/>
      <c r="E10" s="11"/>
      <c r="F10" s="11"/>
      <c r="G10" s="11"/>
      <c r="H10" s="11"/>
      <c r="I10" s="12"/>
    </row>
    <row r="11" s="1" customFormat="1" spans="1:9">
      <c r="A11" s="9" t="s">
        <v>1150</v>
      </c>
      <c r="B11" s="10"/>
      <c r="C11" s="10"/>
      <c r="D11" s="10"/>
      <c r="E11" s="11"/>
      <c r="F11" s="11"/>
      <c r="G11" s="11"/>
      <c r="H11" s="11"/>
      <c r="I11" s="12"/>
    </row>
    <row r="12" s="1" customFormat="1" spans="1:9">
      <c r="A12" s="9" t="s">
        <v>1151</v>
      </c>
      <c r="B12" s="10"/>
      <c r="C12" s="10"/>
      <c r="D12" s="10"/>
      <c r="E12" s="11"/>
      <c r="F12" s="11"/>
      <c r="G12" s="11"/>
      <c r="H12" s="11"/>
      <c r="I12" s="12"/>
    </row>
    <row r="13" s="1" customFormat="1" spans="1:9">
      <c r="A13" s="9" t="s">
        <v>1152</v>
      </c>
      <c r="B13" s="10"/>
      <c r="C13" s="10"/>
      <c r="D13" s="10"/>
      <c r="E13" s="11"/>
      <c r="F13" s="11"/>
      <c r="G13" s="11"/>
      <c r="H13" s="11"/>
      <c r="I13" s="12"/>
    </row>
    <row r="14" s="1" customFormat="1" spans="1:9">
      <c r="A14" s="9" t="s">
        <v>1153</v>
      </c>
      <c r="B14" s="10"/>
      <c r="C14" s="10"/>
      <c r="D14" s="10"/>
      <c r="E14" s="11"/>
      <c r="F14" s="11"/>
      <c r="G14" s="11"/>
      <c r="H14" s="11"/>
      <c r="I14" s="12"/>
    </row>
    <row r="15" s="1" customFormat="1" spans="1:9">
      <c r="A15" s="9" t="s">
        <v>1154</v>
      </c>
      <c r="B15" s="10"/>
      <c r="C15" s="10"/>
      <c r="D15" s="10"/>
      <c r="E15" s="11"/>
      <c r="F15" s="11"/>
      <c r="G15" s="11"/>
      <c r="H15" s="11"/>
      <c r="I15" s="12"/>
    </row>
    <row r="16" s="1" customFormat="1" spans="1:9">
      <c r="A16" s="12" t="s">
        <v>1155</v>
      </c>
      <c r="B16" s="12"/>
      <c r="C16" s="12"/>
      <c r="D16" s="12"/>
      <c r="E16" s="12"/>
      <c r="F16" s="12"/>
      <c r="G16" s="12"/>
      <c r="H16" s="12"/>
      <c r="I16" s="12"/>
    </row>
    <row r="17" s="1" customFormat="1" spans="1:9">
      <c r="A17" s="12" t="s">
        <v>1156</v>
      </c>
      <c r="B17" s="12"/>
      <c r="C17" s="12"/>
      <c r="D17" s="12"/>
      <c r="E17" s="12"/>
      <c r="F17" s="12"/>
      <c r="G17" s="12"/>
      <c r="H17" s="12"/>
      <c r="I17" s="12"/>
    </row>
    <row r="18" s="1" customFormat="1" spans="1:9">
      <c r="A18" s="12" t="s">
        <v>1157</v>
      </c>
      <c r="B18" s="12"/>
      <c r="C18" s="12"/>
      <c r="D18" s="12"/>
      <c r="E18" s="12"/>
      <c r="F18" s="12"/>
      <c r="G18" s="12"/>
      <c r="H18" s="12"/>
      <c r="I18" s="12"/>
    </row>
    <row r="19" s="1" customFormat="1" spans="1:9">
      <c r="A19" s="12" t="s">
        <v>1158</v>
      </c>
      <c r="B19" s="12"/>
      <c r="C19" s="12"/>
      <c r="D19" s="12"/>
      <c r="E19" s="12"/>
      <c r="F19" s="12"/>
      <c r="G19" s="12"/>
      <c r="H19" s="12"/>
      <c r="I19" s="12"/>
    </row>
    <row r="20" s="1" customFormat="1" spans="1:9">
      <c r="A20" s="12" t="s">
        <v>1159</v>
      </c>
      <c r="B20" s="12"/>
      <c r="C20" s="12"/>
      <c r="D20" s="12"/>
      <c r="E20" s="12"/>
      <c r="F20" s="12"/>
      <c r="G20" s="12"/>
      <c r="H20" s="12"/>
      <c r="I20" s="12"/>
    </row>
    <row r="21" s="1" customFormat="1" spans="1:9">
      <c r="A21" s="12" t="s">
        <v>1160</v>
      </c>
      <c r="B21" s="12"/>
      <c r="C21" s="12"/>
      <c r="D21" s="12"/>
      <c r="E21" s="12"/>
      <c r="F21" s="12"/>
      <c r="G21" s="12"/>
      <c r="H21" s="12"/>
      <c r="I21" s="12"/>
    </row>
    <row r="22" s="1" customFormat="1" spans="1:9">
      <c r="A22" s="12" t="s">
        <v>1161</v>
      </c>
      <c r="B22" s="12"/>
      <c r="C22" s="12"/>
      <c r="D22" s="12"/>
      <c r="E22" s="12"/>
      <c r="F22" s="12"/>
      <c r="G22" s="12"/>
      <c r="H22" s="12"/>
      <c r="I22" s="12"/>
    </row>
    <row r="23" s="1" customFormat="1" spans="1:9">
      <c r="A23" s="12" t="s">
        <v>1162</v>
      </c>
      <c r="B23" s="12"/>
      <c r="C23" s="12"/>
      <c r="D23" s="12"/>
      <c r="E23" s="12"/>
      <c r="F23" s="12"/>
      <c r="G23" s="12"/>
      <c r="H23" s="12"/>
      <c r="I23" s="12"/>
    </row>
    <row r="24" s="1" customFormat="1" spans="1:9">
      <c r="A24" s="12" t="s">
        <v>1163</v>
      </c>
      <c r="B24" s="12"/>
      <c r="C24" s="12"/>
      <c r="D24" s="12"/>
      <c r="E24" s="12"/>
      <c r="F24" s="12"/>
      <c r="G24" s="12"/>
      <c r="H24" s="12"/>
      <c r="I24" s="12"/>
    </row>
    <row r="25" s="1" customFormat="1" spans="1:9">
      <c r="A25" s="13" t="s">
        <v>1164</v>
      </c>
      <c r="B25" s="13"/>
      <c r="C25" s="13"/>
      <c r="D25" s="13"/>
      <c r="E25" s="13"/>
      <c r="F25" s="13"/>
      <c r="G25" s="13"/>
      <c r="H25" s="13"/>
      <c r="I25" s="13"/>
    </row>
  </sheetData>
  <mergeCells count="3">
    <mergeCell ref="A1:I1"/>
    <mergeCell ref="F2:I2"/>
    <mergeCell ref="A25:I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公共预算</vt:lpstr>
      <vt:lpstr>收入表</vt:lpstr>
      <vt:lpstr>支出表 </vt:lpstr>
      <vt:lpstr>本级支出表</vt:lpstr>
      <vt:lpstr>一般公共预算基本支出表</vt:lpstr>
      <vt:lpstr>预算税收返还表和转移支付表</vt:lpstr>
      <vt:lpstr>债务限额和余额情况表</vt:lpstr>
      <vt:lpstr>对下专项转移支付预算表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2019-06-17T07:41:00Z</dcterms:created>
  <dcterms:modified xsi:type="dcterms:W3CDTF">2020-09-08T00:43:53Z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